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3. Форма раскрытия информации" sheetId="2" r:id="rId1"/>
  </sheets>
  <externalReferences>
    <externalReference r:id="rId2"/>
    <externalReference r:id="rId3"/>
    <externalReference r:id="rId4"/>
    <externalReference r:id="rId5"/>
  </externalReferences>
  <definedNames>
    <definedName name="__IntlFixup" hidden="1">TRUE</definedName>
    <definedName name="_IDОтчета">178174</definedName>
    <definedName name="_IDШаблона">178176</definedName>
    <definedName name="_Order1" hidden="1">255</definedName>
    <definedName name="_Order2" hidden="1">255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AS2DocOpenMode" hidden="1">"AS2DocumentBrowse"</definedName>
    <definedName name="AS2NamedRange" hidden="1">5</definedName>
    <definedName name="Button_1">"НоваяОборотка_Лист1_Таблица"</definedName>
    <definedName name="CHECK_LINK_RANGE_1">"Калькуляция!$I$11:$I$132"</definedName>
    <definedName name="DemoDate">"test"</definedName>
    <definedName name="FIRST_PERIOD_IN_LT">'[1]3_Форма раскрытия информации'!$E$19</definedName>
    <definedName name="god">'[1]3_Форма раскрытия информации'!$E$23</definedName>
    <definedName name="HTML_CodePage" hidden="1">1251</definedName>
    <definedName name="HTML_Control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>FALSE</definedName>
    <definedName name="HTML_LineBefore">FALSE</definedName>
    <definedName name="HTML_Name" hidden="1">"Федецкий И.И."</definedName>
    <definedName name="HTML_OBDlg2">TRUE</definedName>
    <definedName name="HTML_OBDlg4">TRUE</definedName>
    <definedName name="HTML_OS" hidden="1">0</definedName>
    <definedName name="HTML_PathFileMac" hidden="1">"MacOS 9.1:Desktop Folder:Окончательные Матрицы:MyHTML.html"</definedName>
    <definedName name="HTML_Title" hidden="1">"Климатические зоны Томской области"</definedName>
    <definedName name="INFORMATION_TO_LIST">'[1]14_Ремонты ЭСХ'!$N$36:$N$37</definedName>
    <definedName name="INN">'[1]3_Форма раскрытия информации'!$E$13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KEY">"tet"</definedName>
    <definedName name="KPP">'[1]3_Форма раскрытия информации'!$E$14</definedName>
    <definedName name="LEVEL_VOLTAGE">'[1]14_Ремонты ЭСХ'!$N$21:$N$25</definedName>
    <definedName name="limcount" hidden="1">1</definedName>
    <definedName name="LIST_MO_GROW_APPROVED_BY_FTS">#REF!</definedName>
    <definedName name="logic">'[1]14_Ремонты ЭСХ'!$O$10:$O$11</definedName>
    <definedName name="MmExcelLinker_6E24F10A_D93B_4197_A91F_1E8C46B84DD5">РТ передача [2]ээ!$I$76:$I$76</definedName>
    <definedName name="MO_LIST_20">'[1]46_PEREDACHA.XX.FACT.EXPENSES'!#REF!</definedName>
    <definedName name="MO_LIST_21">'[1]46_PEREDACHA.XX.FACT.EXPENSES'!#REF!</definedName>
    <definedName name="MO_LIST_22">'[1]46_PEREDACHA.XX.FACT.EXPENSES'!#REF!</definedName>
    <definedName name="MO_LIST_23">'[1]46_PEREDACHA.XX.FACT.EXPENSES'!#REF!</definedName>
    <definedName name="MO_LIST_24">'[1]46_PEREDACHA.XX.FACT.EXPENSES'!#REF!</definedName>
    <definedName name="MO_LIST_25">'[1]46_PEREDACHA.XX.FACT.EXPENSES'!#REF!</definedName>
    <definedName name="MO_LIST_26">'[1]46_PEREDACHA.XX.FACT.EXPENSES'!#REF!</definedName>
    <definedName name="MO_LIST_27">'[1]46_PEREDACHA.XX.FACT.EXPENSES'!#REF!</definedName>
    <definedName name="MO_LIST_28">'[1]46_PEREDACHA.XX.FACT.EXPENSES'!#REF!</definedName>
    <definedName name="MO_LIST_29">'[1]46_PEREDACHA.XX.FACT.EXPENSES'!#REF!</definedName>
    <definedName name="MO_LIST_30">'[1]46_PEREDACHA.XX.FACT.EXPENSES'!#REF!</definedName>
    <definedName name="MO_LIST_31">'[1]46_PEREDACHA.XX.FACT.EXPENSES'!#REF!</definedName>
    <definedName name="MO_LIST_32">'[1]46_PEREDACHA.XX.FACT.EXPENSES'!#REF!</definedName>
    <definedName name="MO_LIST_33">'[1]46_PEREDACHA.XX.FACT.EXPENSES'!#REF!</definedName>
    <definedName name="MO_LIST_34">'[1]46_PEREDACHA.XX.FACT.EXPENSES'!#REF!</definedName>
    <definedName name="MO_LIST_35">'[1]46_PEREDACHA.XX.FACT.EXPENSES'!#REF!</definedName>
    <definedName name="MO_LIST_36">'[1]46_PEREDACHA.XX.FACT.EXPENSES'!#REF!</definedName>
    <definedName name="MO_LIST_37">'[1]46_PEREDACHA.XX.FACT.EXPENSES'!#REF!</definedName>
    <definedName name="MO_LIST_38">'[1]46_PEREDACHA.XX.FACT.EXPENSES'!#REF!</definedName>
    <definedName name="MO_LIST_39">'[1]46_PEREDACHA.XX.FACT.EXPENSES'!#REF!</definedName>
    <definedName name="MO_LIST_40">'[1]46_PEREDACHA.XX.FACT.EXPENSES'!#REF!</definedName>
    <definedName name="MO_LIST_41">'[1]46_PEREDACHA.XX.FACT.EXPENSES'!#REF!</definedName>
    <definedName name="MO_LIST_42">'[1]46_PEREDACHA.XX.FACT.EXPENSES'!#REF!</definedName>
    <definedName name="MO_LIST_43">'[1]46_PEREDACHA.XX.FACT.EXPENSES'!#REF!</definedName>
    <definedName name="MO_LIST_44">'[1]46_PEREDACHA.XX.FACT.EXPENSES'!#REF!</definedName>
    <definedName name="MO_LIST_45">'[1]46_PEREDACHA.XX.FACT.EXPENSES'!#REF!</definedName>
    <definedName name="MO_LIST_46">'[1]46_PEREDACHA.XX.FACT.EXPENSES'!#REF!</definedName>
    <definedName name="MO_LIST_47">'[1]46_PEREDACHA.XX.FACT.EXPENSES'!#REF!</definedName>
    <definedName name="MO_LIST_48">'[1]46_PEREDACHA.XX.FACT.EXPENSES'!#REF!</definedName>
    <definedName name="MO_LIST_49">'[1]46_PEREDACHA.XX.FACT.EXPENSES'!#REF!</definedName>
    <definedName name="MO_LIST_50">'[1]46_PEREDACHA.XX.FACT.EXPENSES'!#REF!</definedName>
    <definedName name="MO_LIST_51">'[1]46_PEREDACHA.XX.FACT.EXPENSES'!#REF!</definedName>
    <definedName name="MO_LIST_52">'[1]46_PEREDACHA.XX.FACT.EXPENSES'!#REF!</definedName>
    <definedName name="MO_LIST_53">'[1]46_PEREDACHA.XX.FACT.EXPENSES'!#REF!</definedName>
    <definedName name="MO_LIST_54">'[1]46_PEREDACHA.XX.FACT.EXPENSES'!#REF!</definedName>
    <definedName name="MO_LIST_55">'[1]46_PEREDACHA.XX.FACT.EXPENSES'!#REF!</definedName>
    <definedName name="MO_LIST_56">'[1]46_PEREDACHA.XX.FACT.EXPENSES'!#REF!</definedName>
    <definedName name="MO_LIST_57">'[1]46_PEREDACHA.XX.FACT.EXPENSES'!#REF!</definedName>
    <definedName name="MO_LIST_58">'[1]46_PEREDACHA.XX.FACT.EXPENSES'!#REF!</definedName>
    <definedName name="MO_LIST_59">'[1]46_PEREDACHA.XX.FACT.EXPENSES'!#REF!</definedName>
    <definedName name="MO_LIST_60">'[1]46_PEREDACHA.XX.FACT.EXPENSES'!#REF!</definedName>
    <definedName name="MO_LIST_61">'[1]46_PEREDACHA.XX.FACT.EXPENSES'!#REF!</definedName>
    <definedName name="MO_LIST_62">'[1]46_PEREDACHA.XX.FACT.EXPENSES'!#REF!</definedName>
    <definedName name="MO_LIST_63">'[1]46_PEREDACHA.XX.FACT.EXPENSES'!#REF!</definedName>
    <definedName name="MO_LIST_64">'[1]46_PEREDACHA.XX.FACT.EXPENSES'!#REF!</definedName>
    <definedName name="MO_LIST_65">'[1]46_PEREDACHA.XX.FACT.EXPENSES'!#REF!</definedName>
    <definedName name="MO_LIST_66">'[1]46_PEREDACHA.XX.FACT.EXPENSES'!#REF!</definedName>
    <definedName name="MO_LIST_67">'[1]46_PEREDACHA.XX.FACT.EXPENSES'!#REF!</definedName>
    <definedName name="MO_LIST_68">'[1]46_PEREDACHA.XX.FACT.EXPENSES'!#REF!</definedName>
    <definedName name="MO_LIST_69">'[1]46_PEREDACHA.XX.FACT.EXPENSES'!#REF!</definedName>
    <definedName name="MO_LIST_70">'[1]46_PEREDACHA.XX.FACT.EXPENSES'!#REF!</definedName>
    <definedName name="MO_LIST_8">'[1]46_PEREDACHA.XX.FACT.EXPENSES'!$B$47:$B$57</definedName>
    <definedName name="MONTH_LIST">'[1]14_Ремонты ЭСХ'!$E$17:$E$28</definedName>
    <definedName name="NTKU1X_AUTHORISATION_RANGE">#REF!</definedName>
    <definedName name="ORG">'[1]3_Форма раскрытия информации'!$E$9</definedName>
    <definedName name="ORG_DOP">'[1]3_Форма раскрытия информации'!$E$32</definedName>
    <definedName name="P_L1">'[1]Лог обновления'!$F$16</definedName>
    <definedName name="P_L10">'[1]Лог обновления'!$K$26</definedName>
    <definedName name="P_L2">'[1]Лог обновления'!$G$16</definedName>
    <definedName name="P_L3">'[1]Лог обновления'!$H$16</definedName>
    <definedName name="P_L4">'[1]Лог обновления'!$I$16</definedName>
    <definedName name="P_L5">'[1]Лог обновления'!$F$26</definedName>
    <definedName name="P_L6">'[1]Лог обновления'!$G$26</definedName>
    <definedName name="P_L7">'[1]Лог обновления'!$H$26</definedName>
    <definedName name="P_L8">'[1]Лог обновления'!$I$26</definedName>
    <definedName name="P_L9">'[1]Лог обновления'!$J$26</definedName>
    <definedName name="P12_T28_Protection">P1_T28_Protection,P2_T28_Protection,P3_T28_Protection,P4_T28_Protection,P5_T28_Protection,P6_T28_Protection,P7_T28_Protection,P8_T28_Protection</definedName>
    <definedName name="P16_SCOPE_FULL_LOAD" hidden="1">P2_SCOPE_FULL_LOAD,P3_SCOPE_FULL_LOAD,P4_SCOPE_FULL_LOAD,P5_SCOPE_FULL_LOAD,P6_SCOPE_FULL_LOAD,P7_SCOPE_FULL_LOAD,P8_SCOPE_FULL_LOAD</definedName>
    <definedName name="P17_SCOPE_FULL_LOAD" hidden="1">P9_SCOPE_FULL_LOAD,P10_SCOPE_FULL_LOAD,P11_SCOPE_FULL_LOAD,P12_SCOPE_FULL_LOAD,P13_SCOPE_FULL_LOAD,P14_SCOPE_FULL_LOAD,P15_SCOPE_FULL_LOAD</definedName>
    <definedName name="P19_T1_Protect">P5_T1_Protect,P6_T1_Protect,P7_T1_Protect,P8_T1_Protect,P9_T1_Protect,P10_T1_Protect,P11_T1_Protect,P12_T1_Protect,P13_T1_Protect,P14_T1_Protect</definedName>
    <definedName name="P19_T2_Protect">P5_T1_Protect,P6_T1_Protect,P7_T1_Protect,P8_T1_Protect,P9_T1_Protect,P10_T1_Protect,P11_T1_Protect,P12_T1_Protect,P13_T1_Protect,P14_T1_Protect</definedName>
    <definedName name="pbStartPageNumber">1</definedName>
    <definedName name="pbUpdatePageNumbering">TRUE</definedName>
    <definedName name="PERIOD_LENGTH">'[1]3_Форма раскрытия информации'!$E$21</definedName>
    <definedName name="POSSIBLE_PERIOD_LENGTH">'[1]14_Ремонты ЭСХ'!$K$3:$K$6</definedName>
    <definedName name="POSSIBLE_PERIODS_5">'[1]14_Ремонты ЭСХ'!$K$23:$K$27</definedName>
    <definedName name="PROT_2">P2_PROT_2,P3_PROT_2</definedName>
    <definedName name="PROT_22">P3_PROT_22,P4_PROT_22,P5_PROT_22</definedName>
    <definedName name="region_name">'[1]3_Форма раскрытия информации'!$E$5</definedName>
    <definedName name="REGULATION_METHODS">'[1]3_Форма раскрытия информации'!$E$17</definedName>
    <definedName name="REPORT_OWNER">'[1]3_Форма раскрытия информации'!$E$7</definedName>
    <definedName name="SAPBEXhrIndnt" hidden="1">"Wide"</definedName>
    <definedName name="SAPBEXrevision" hidden="1">1</definedName>
    <definedName name="SAPBEXsysID" hidden="1">"BW2"</definedName>
    <definedName name="SAPBEXwbID" hidden="1">"479GSPMTNK9HM4ZSIVE5K2SH6"</definedName>
    <definedName name="SAPsysID" hidden="1">"708C5W7SBKP804JT78WJ0JNKI"</definedName>
    <definedName name="SAPwbID" hidden="1">"ARS"</definedName>
    <definedName name="SCOPE_16_PRT">P1_SCOPE_16_PRT,P2_SCOPE_16_PRT</definedName>
    <definedName name="Scope_17_PRT">P1_SCOPE_16_PRT,P2_SCOPE_16_PRT</definedName>
    <definedName name="SCOPE_FULL_LOAD">P16_SCOPE_FULL_LOAD,P17_SCOPE_FULL_LOAD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PER_PRT">P5_SCOPE_PER_PRT,P6_SCOPE_PER_PRT,P7_SCOPE_PER_PRT,P8_SCOPE_PER_PRT</definedName>
    <definedName name="SCOPE_PROT1">P3_SCOPE_PROT1,P4_SCOPE_PROT1,P5_SCOPE_PROT1,P6_SCOPE_PROT1</definedName>
    <definedName name="SCOPE_PROT2">P1_SCOPE_PROT2,P2_SCOPE_PROT2,P3_SCOPE_PROT2,P4_SCOPE_PROT2,P5_SCOPE_PROT2</definedName>
    <definedName name="SCOPE_PROT5">P1_SCOPE_PROT5,P2_SCOPE_PROT5</definedName>
    <definedName name="SCOPE_SV_PRT">P1_SCOPE_SV_PRT,P2_SCOPE_SV_PRT,P3_SCOPE_SV_PRT</definedName>
    <definedName name="score_per_prt2">P5_SCOPE_PER_PRT,P6_SCOPE_PER_PRT,P7_SCOPE_PER_PRT,P8_SCOPE_PER_PRT</definedName>
    <definedName name="sel_s">"sel_s_1,sel_s_2"</definedName>
    <definedName name="sencount" hidden="1">1</definedName>
    <definedName name="SETTINGS_CALC_METHOD">'[1]14_Ремонты ЭСХ'!$K$38:$K$41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6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el3" hidden="1">3</definedName>
    <definedName name="solver_rel4" hidden="1">3</definedName>
    <definedName name="solver_rel5" hidden="1">3</definedName>
    <definedName name="solver_rel6" hidden="1">3</definedName>
    <definedName name="solver_rhs1" hidden="1">3600</definedName>
    <definedName name="solver_rhs2" hidden="1">9770</definedName>
    <definedName name="solver_rhs3" hidden="1">660</definedName>
    <definedName name="solver_rhs4" hidden="1">5320</definedName>
    <definedName name="solver_rhs5" hidden="1">214</definedName>
    <definedName name="solver_rhs6" hidden="1">350</definedName>
    <definedName name="solver_scl" hidden="1">0</definedName>
    <definedName name="solver_sho" hidden="1">0</definedName>
    <definedName name="solver_tim" hidden="1">200</definedName>
    <definedName name="solver_tmp" hidden="1">350</definedName>
    <definedName name="solver_tol" hidden="1">0.05</definedName>
    <definedName name="solver_typ" hidden="1">3</definedName>
    <definedName name="solver_val" hidden="1">74233</definedName>
    <definedName name="STATUS_CONTRACT">'[1]14_Ремонты ЭСХ'!$P$3:$P$5</definedName>
    <definedName name="STATUS_CONTRACT_REESTR">'[1]14_Ремонты ЭСХ'!$Q$3:$Q$5</definedName>
    <definedName name="StatusDate" hidden="1">"31.03.2020"</definedName>
    <definedName name="T0_Protect">P2_T0_Protect,P3_T0_Protect</definedName>
    <definedName name="T17_Protection">P2_T17_Protection,P3_T17_Protection,P4_T17_Protection,P5_T17_Protection,P6_T17_Protection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21_Protection">P2_T21_Protection,P3_T21_Protection</definedName>
    <definedName name="T25_protection">P1_T25_protection,P2_T25_protection</definedName>
    <definedName name="T28_Protection">P9_T28_Protection,P10_T28_Protection,P11_T28_Protection,P12_T28_Protection</definedName>
    <definedName name="T6_Protect">P1_T6_Protect,P2_T6_Protect</definedName>
    <definedName name="TOTAL">P1_TOTAL,P2_TOTAL,P3_TOTAL,P4_TOTAL,P5_TOTAL</definedName>
    <definedName name="TYPE_DOC_RENT">'[1]14_Ремонты ЭСХ'!$O$3:$O$4</definedName>
    <definedName name="TYPE_OBJECT">'[1]14_Ремонты ЭСХ'!$N$29:$N$33</definedName>
    <definedName name="VD_LIST">'[1]14_Ремонты ЭСХ'!$N$40:$N$41</definedName>
    <definedName name="version">'[1]3_Форма раскрытия информации'!$B$3</definedName>
    <definedName name="YEAR">'[1]14_Ремонты ЭСХ'!$L$3:$L$23</definedName>
    <definedName name="YES_NO">'[1]14_Ремонты ЭСХ'!$E$13:$E$14</definedName>
    <definedName name="выавыа">P13_T16?item_ext?ЧЕЛ,P14_T16?item_ext?ЧЕЛ,P15_T16?item_ext?ЧЕЛ,P16_T16?item_ext?ЧЕЛ,P17_T16?item_ext?ЧЕЛ,P18_T16?item_ext?ЧЕЛ,P19_T16?item_ext?ЧЕЛ</definedName>
    <definedName name="График">"Диагр. 4"</definedName>
    <definedName name="_xlnm.Print_Titles">'[3]ИТОГИ  по Н,Р,Э,Q'!$A$2:$IV$4</definedName>
    <definedName name="й">P1_SCOPE_16_PRT,P2_SCOPE_16_PRT</definedName>
    <definedName name="Курс_USD">28.47</definedName>
    <definedName name="мрпоп">P1_SCOPE_16_PRT,P2_SCOPE_16_PRT</definedName>
    <definedName name="р">P5_SCOPE_PER_PRT,P6_SCOPE_PER_PRT,P7_SCOPE_PER_PRT,P8_SCOPE_PER_PRT</definedName>
    <definedName name="роол" hidden="1">"CPBD6WTRUEFAZMP2FHSLP2KUP"</definedName>
    <definedName name="ррр">{"'Лист1'!$A$1:$W$63"}</definedName>
    <definedName name="Ставка_ЕСН">0.26</definedName>
  </definedNames>
  <calcPr calcId="145621"/>
</workbook>
</file>

<file path=xl/calcChain.xml><?xml version="1.0" encoding="utf-8"?>
<calcChain xmlns="http://schemas.openxmlformats.org/spreadsheetml/2006/main">
  <c r="F10" i="2" l="1"/>
  <c r="H22" i="2"/>
  <c r="F13" i="2"/>
  <c r="K65" i="2"/>
  <c r="I65" i="2"/>
  <c r="J64" i="2"/>
  <c r="I64" i="2"/>
  <c r="K44" i="2"/>
  <c r="J44" i="2"/>
  <c r="I44" i="2"/>
  <c r="H29" i="2"/>
  <c r="H27" i="2"/>
  <c r="H24" i="2"/>
  <c r="H23" i="2"/>
</calcChain>
</file>

<file path=xl/sharedStrings.xml><?xml version="1.0" encoding="utf-8"?>
<sst xmlns="http://schemas.openxmlformats.org/spreadsheetml/2006/main" count="145" uniqueCount="117">
  <si>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</si>
  <si>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</si>
  <si>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</si>
  <si>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</si>
  <si>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</si>
  <si>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</si>
  <si>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</si>
  <si>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</si>
  <si>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</si>
  <si>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</si>
  <si>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</si>
  <si>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</si>
  <si>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</si>
  <si>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</si>
  <si>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</si>
  <si>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</si>
  <si>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</si>
  <si>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</si>
  <si>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</si>
  <si>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</si>
  <si>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</si>
  <si>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</si>
  <si>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</si>
  <si>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</si>
  <si>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</si>
  <si>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</si>
  <si>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</si>
  <si>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</si>
  <si>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</si>
  <si>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</si>
  <si>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</si>
  <si>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</si>
  <si>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</si>
  <si>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</si>
  <si>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</si>
  <si>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</si>
  <si>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</si>
  <si>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</si>
  <si>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</si>
  <si>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</si>
  <si>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</si>
  <si>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</si>
  <si>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</si>
  <si>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</si>
  <si>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</si>
  <si>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</si>
  <si>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</si>
  <si>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</si>
  <si>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</si>
  <si>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</si>
  <si>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</si>
  <si>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</si>
  <si>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Программа в области энергосбережения и энергоэффективности на 2016-2020 год от 28 июня 2017 г.</t>
  </si>
  <si>
    <t>Программа в области энергосбережения и энергоэффективности на 2021-2025 год от 25.12.2019 г.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</si>
  <si>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</si>
  <si>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</si>
  <si>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</si>
  <si>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</si>
  <si>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</si>
  <si>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</si>
  <si>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</si>
  <si>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</si>
  <si>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</si>
  <si>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</si>
  <si>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</si>
  <si>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</si>
  <si>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</si>
  <si>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</si>
  <si>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</si>
  <si>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</si>
  <si>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</si>
  <si>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</si>
  <si>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</si>
  <si>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</si>
  <si>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</si>
  <si>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</si>
  <si>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</si>
  <si>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</si>
  <si>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</si>
  <si>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</si>
  <si>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</si>
  <si>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</si>
  <si>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</si>
  <si>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</si>
  <si>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</si>
  <si>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</si>
  <si>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</si>
  <si>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</si>
  <si>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</si>
  <si>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ОТС в ЖКХ РА на 2018-2020 год.  Регистрацинный № 5 от 22 декабря 2017 года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</si>
  <si>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</si>
  <si>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</si>
  <si>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</si>
  <si>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</si>
  <si>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</si>
  <si>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</si>
  <si>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</si>
  <si>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</si>
  <si>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</si>
  <si>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</si>
  <si>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</si>
  <si>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</si>
  <si>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</si>
  <si>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</si>
  <si>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оплату технологического расхода (потерь)</t>
  </si>
  <si>
    <t>руб./МВт·ч</t>
  </si>
  <si>
    <t>одноставочный тариф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</si>
  <si>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</si>
  <si>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</si>
  <si>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</si>
  <si>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</si>
  <si>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Приказ Комитета по тарифам № 40-ВД от 31.10.2020  "Об утверждении изменений, вносимых в инвестиционную программу муниципального унитарного предприятия «Горно-Алтайское городское предприятие электрических сетей», утвержденную приказом Комитета по тарифам Республики Алтай от 1 ноября 2018 года № 94-ВД"</t>
  </si>
  <si>
    <t>Приказ Комитета по тарифам № 45-ВД от 25.12.2020  "Об утверждении инвестиционной программы муниципального унитарного предприятия «Горно-Алтайское городское предприятие электрических сетей» на 2021-2025 годы"</t>
  </si>
  <si>
    <t>МУП "Горэлектросети"</t>
  </si>
  <si>
    <t>0400000157</t>
  </si>
  <si>
    <t>041101001</t>
  </si>
  <si>
    <t> g-ages@yandex.ru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</si>
</sst>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-* #,##0.00_р_._-;\-* #,##0.00_р_._-;_-* &quot;-&quot;??_р_._-;_-@_-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5">
    <xf numFmtId="0" fontId="0" fillId="0" borderId="0"/>
    <xf numFmtId="0" fontId="2" fillId="0" borderId="0"/>
    <xf numFmtId="0" fontId="4" fillId="0" borderId="0"/>
    <xf numFmtId="0" fontId="4" fillId="0" borderId="0"/>
    <xf numFmtId="4" fontId="5" fillId="3" borderId="0" applyBorder="0">
      <alignment horizontal="right"/>
    </xf>
    <xf numFmtId="9" fontId="4" fillId="0" borderId="0" applyFont="0" applyFill="0" applyBorder="0" applyAlignment="0" applyProtection="0"/>
    <xf numFmtId="49" fontId="5" fillId="0" borderId="0" applyBorder="0">
      <alignment vertical="top"/>
    </xf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6" fillId="0" borderId="0"/>
    <xf numFmtId="0" fontId="9" fillId="0" borderId="8" applyNumberFormat="0" applyAlignment="0">
      <protection locked="0"/>
    </xf>
    <xf numFmtId="165" fontId="10" fillId="0" borderId="0" applyFont="0" applyFill="0" applyBorder="0" applyAlignment="0" applyProtection="0"/>
    <xf numFmtId="3" fontId="11" fillId="5" borderId="9">
      <alignment horizontal="center" vertical="center" wrapText="1"/>
      <protection locked="0"/>
    </xf>
    <xf numFmtId="166" fontId="12" fillId="0" borderId="0" applyFont="0" applyFill="0" applyBorder="0" applyAlignment="0" applyProtection="0"/>
    <xf numFmtId="167" fontId="5" fillId="2" borderId="0">
      <protection locked="0"/>
    </xf>
    <xf numFmtId="0" fontId="13" fillId="0" borderId="0" applyFill="0" applyBorder="0" applyProtection="0">
      <alignment vertical="center"/>
    </xf>
    <xf numFmtId="168" fontId="5" fillId="2" borderId="0">
      <protection locked="0"/>
    </xf>
    <xf numFmtId="169" fontId="5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6" borderId="8" applyNumberFormat="0" applyAlignment="0"/>
    <xf numFmtId="0" fontId="9" fillId="6" borderId="8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7" fillId="7" borderId="10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Border="0">
      <alignment horizontal="center" vertical="center" wrapText="1"/>
    </xf>
    <xf numFmtId="0" fontId="24" fillId="0" borderId="11" applyBorder="0">
      <alignment horizontal="center" vertical="center" wrapText="1"/>
    </xf>
    <xf numFmtId="4" fontId="5" fillId="2" borderId="12" applyBorder="0">
      <alignment horizontal="right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5" fillId="0" borderId="0"/>
    <xf numFmtId="0" fontId="1" fillId="0" borderId="0"/>
    <xf numFmtId="0" fontId="2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6" fillId="8" borderId="0" applyNumberFormat="0" applyBorder="0" applyAlignment="0">
      <alignment horizontal="left" vertical="center"/>
    </xf>
    <xf numFmtId="0" fontId="1" fillId="0" borderId="0"/>
    <xf numFmtId="0" fontId="27" fillId="0" borderId="0"/>
    <xf numFmtId="0" fontId="26" fillId="8" borderId="0" applyNumberFormat="0" applyBorder="0" applyAlignment="0">
      <alignment horizontal="left" vertical="center"/>
    </xf>
    <xf numFmtId="0" fontId="26" fillId="8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28" fillId="0" borderId="0"/>
    <xf numFmtId="0" fontId="5" fillId="0" borderId="0">
      <alignment horizontal="left" vertical="center"/>
    </xf>
    <xf numFmtId="0" fontId="4" fillId="0" borderId="0"/>
    <xf numFmtId="0" fontId="9" fillId="0" borderId="0">
      <alignment wrapText="1"/>
    </xf>
    <xf numFmtId="0" fontId="25" fillId="0" borderId="0"/>
    <xf numFmtId="0" fontId="9" fillId="0" borderId="0">
      <alignment wrapText="1"/>
    </xf>
    <xf numFmtId="0" fontId="4" fillId="0" borderId="0"/>
    <xf numFmtId="49" fontId="5" fillId="8" borderId="0" applyBorder="0">
      <alignment vertical="top"/>
    </xf>
    <xf numFmtId="49" fontId="5" fillId="8" borderId="0" applyBorder="0">
      <alignment vertical="top"/>
    </xf>
    <xf numFmtId="49" fontId="5" fillId="8" borderId="0" applyBorder="0">
      <alignment vertical="top"/>
    </xf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11" fillId="0" borderId="0">
      <alignment wrapText="1"/>
    </xf>
    <xf numFmtId="0" fontId="2" fillId="0" borderId="0"/>
    <xf numFmtId="0" fontId="29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5" fillId="3" borderId="0" applyBorder="0">
      <alignment horizontal="right"/>
    </xf>
    <xf numFmtId="4" fontId="5" fillId="3" borderId="0" applyFont="0" applyBorder="0">
      <alignment horizontal="right"/>
    </xf>
    <xf numFmtId="4" fontId="5" fillId="9" borderId="13" applyBorder="0">
      <alignment horizontal="right"/>
    </xf>
    <xf numFmtId="0" fontId="4" fillId="0" borderId="0"/>
    <xf numFmtId="0" fontId="4" fillId="0" borderId="0"/>
    <xf numFmtId="0" fontId="2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justify" vertical="center"/>
    </xf>
    <xf numFmtId="0" fontId="3" fillId="0" borderId="0" xfId="1" applyFont="1" applyAlignment="1">
      <alignment horizontal="center" vertical="center"/>
    </xf>
    <xf numFmtId="0" fontId="5" fillId="4" borderId="4" xfId="3" applyFont="1" applyFill="1" applyBorder="1" applyAlignment="1" applyProtection="1">
      <alignment horizontal="center" vertical="center" wrapText="1"/>
    </xf>
    <xf numFmtId="0" fontId="5" fillId="4" borderId="2" xfId="3" applyFont="1" applyFill="1" applyBorder="1" applyAlignment="1" applyProtection="1">
      <alignment vertical="center" wrapText="1"/>
    </xf>
    <xf numFmtId="0" fontId="5" fillId="4" borderId="5" xfId="3" applyFont="1" applyFill="1" applyBorder="1" applyAlignment="1" applyProtection="1">
      <alignment vertical="center" wrapText="1"/>
    </xf>
    <xf numFmtId="49" fontId="0" fillId="0" borderId="7" xfId="3" applyNumberFormat="1" applyFont="1" applyFill="1" applyBorder="1" applyAlignment="1" applyProtection="1">
      <alignment horizontal="center" vertical="center" wrapText="1"/>
    </xf>
    <xf numFmtId="0" fontId="5" fillId="0" borderId="7" xfId="3" applyFont="1" applyFill="1" applyBorder="1" applyAlignment="1" applyProtection="1">
      <alignment horizontal="left" vertical="center" wrapText="1" indent="1"/>
    </xf>
    <xf numFmtId="0" fontId="0" fillId="0" borderId="7" xfId="3" applyFont="1" applyFill="1" applyBorder="1" applyAlignment="1" applyProtection="1">
      <alignment horizontal="center" vertical="center" wrapText="1"/>
    </xf>
    <xf numFmtId="4" fontId="5" fillId="2" borderId="7" xfId="3" applyNumberFormat="1" applyFont="1" applyFill="1" applyBorder="1" applyAlignment="1" applyProtection="1">
      <alignment horizontal="right" vertical="center"/>
      <protection locked="0"/>
    </xf>
    <xf numFmtId="49" fontId="0" fillId="0" borderId="3" xfId="3" applyNumberFormat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left" vertical="center" wrapText="1" indent="1"/>
    </xf>
    <xf numFmtId="4" fontId="5" fillId="3" borderId="3" xfId="4" applyNumberFormat="1" applyFont="1" applyFill="1" applyBorder="1" applyAlignment="1" applyProtection="1">
      <alignment horizontal="right" vertical="center"/>
    </xf>
    <xf numFmtId="0" fontId="5" fillId="4" borderId="2" xfId="3" applyFont="1" applyFill="1" applyBorder="1" applyAlignment="1" applyProtection="1">
      <alignment horizontal="center" vertical="center" wrapText="1"/>
    </xf>
    <xf numFmtId="10" fontId="0" fillId="2" borderId="3" xfId="5" applyNumberFormat="1" applyFont="1" applyFill="1" applyBorder="1" applyAlignment="1" applyProtection="1">
      <alignment horizontal="right" vertical="center"/>
      <protection locked="0"/>
    </xf>
    <xf numFmtId="4" fontId="5" fillId="2" borderId="3" xfId="4" applyNumberFormat="1" applyFont="1" applyFill="1" applyBorder="1" applyAlignment="1" applyProtection="1">
      <alignment horizontal="right" vertical="center"/>
      <protection locked="0"/>
    </xf>
    <xf numFmtId="4" fontId="0" fillId="2" borderId="3" xfId="3" applyNumberFormat="1" applyFont="1" applyFill="1" applyBorder="1" applyAlignment="1" applyProtection="1">
      <alignment horizontal="right" vertical="center"/>
      <protection locked="0"/>
    </xf>
    <xf numFmtId="4" fontId="5" fillId="2" borderId="3" xfId="3" applyNumberFormat="1" applyFont="1" applyFill="1" applyBorder="1" applyAlignment="1" applyProtection="1">
      <alignment horizontal="right" vertical="center"/>
      <protection locked="0"/>
    </xf>
    <xf numFmtId="49" fontId="0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3" applyFont="1" applyFill="1" applyBorder="1" applyAlignment="1" applyProtection="1">
      <alignment horizontal="left" vertical="center" wrapText="1"/>
    </xf>
    <xf numFmtId="49" fontId="5" fillId="0" borderId="3" xfId="3" applyNumberFormat="1" applyFont="1" applyFill="1" applyBorder="1" applyAlignment="1" applyProtection="1">
      <alignment horizontal="center" vertical="center" wrapText="1"/>
    </xf>
    <xf numFmtId="0" fontId="3" fillId="0" borderId="3" xfId="1" applyFont="1" applyBorder="1"/>
    <xf numFmtId="0" fontId="5" fillId="0" borderId="3" xfId="3" applyFont="1" applyFill="1" applyBorder="1" applyAlignment="1" applyProtection="1">
      <alignment horizontal="left" vertical="center" wrapText="1" indent="2"/>
    </xf>
    <xf numFmtId="49" fontId="5" fillId="2" borderId="3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Border="1"/>
    <xf numFmtId="0" fontId="3" fillId="0" borderId="0" xfId="1" applyFont="1" applyBorder="1" applyAlignment="1">
      <alignment horizontal="justify" vertical="center"/>
    </xf>
    <xf numFmtId="0" fontId="0" fillId="4" borderId="2" xfId="3" applyFont="1" applyFill="1" applyBorder="1" applyAlignment="1" applyProtection="1">
      <alignment vertical="center" wrapText="1"/>
    </xf>
    <xf numFmtId="0" fontId="0" fillId="0" borderId="3" xfId="3" applyFont="1" applyFill="1" applyBorder="1" applyAlignment="1" applyProtection="1">
      <alignment horizontal="center" vertical="center" wrapText="1"/>
    </xf>
    <xf numFmtId="49" fontId="0" fillId="0" borderId="6" xfId="3" applyNumberFormat="1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left" vertical="center" wrapText="1" indent="1"/>
    </xf>
    <xf numFmtId="0" fontId="0" fillId="0" borderId="6" xfId="3" applyFont="1" applyFill="1" applyBorder="1" applyAlignment="1" applyProtection="1">
      <alignment horizontal="center" vertical="center" wrapText="1"/>
    </xf>
    <xf numFmtId="0" fontId="0" fillId="4" borderId="5" xfId="3" applyFont="1" applyFill="1" applyBorder="1" applyAlignment="1" applyProtection="1">
      <alignment horizontal="center" vertical="center" wrapText="1"/>
    </xf>
    <xf numFmtId="4" fontId="3" fillId="0" borderId="0" xfId="1" applyNumberFormat="1" applyFont="1"/>
    <xf numFmtId="0" fontId="5" fillId="0" borderId="3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left" vertical="top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3" xfId="0" applyFill="1" applyBorder="1" applyAlignment="1" applyProtection="1">
      <alignment horizontal="left" vertical="top" wrapText="1" indent="1"/>
    </xf>
    <xf numFmtId="0" fontId="0" fillId="4" borderId="4" xfId="3" applyFont="1" applyFill="1" applyBorder="1" applyAlignment="1" applyProtection="1">
      <alignment horizontal="left" vertical="center" wrapText="1"/>
    </xf>
    <xf numFmtId="0" fontId="5" fillId="4" borderId="2" xfId="3" applyFont="1" applyFill="1" applyBorder="1" applyAlignment="1" applyProtection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2" xfId="1" applyFont="1" applyBorder="1" applyAlignment="1">
      <alignment horizontal="left" vertical="center" indent="1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4" fontId="5" fillId="0" borderId="3" xfId="2" applyNumberFormat="1" applyFont="1" applyFill="1" applyBorder="1" applyAlignment="1" applyProtection="1">
      <alignment horizontal="left" vertical="center" indent="1"/>
    </xf>
    <xf numFmtId="4" fontId="5" fillId="3" borderId="3" xfId="2" applyNumberFormat="1" applyFont="1" applyFill="1" applyBorder="1" applyAlignment="1" applyProtection="1">
      <alignment horizontal="left" vertical="center" indent="1"/>
    </xf>
    <xf numFmtId="0" fontId="0" fillId="4" borderId="6" xfId="3" applyFont="1" applyFill="1" applyBorder="1" applyAlignment="1" applyProtection="1">
      <alignment horizontal="left" vertical="center" wrapText="1"/>
    </xf>
    <xf numFmtId="0" fontId="5" fillId="4" borderId="6" xfId="3" applyFont="1" applyFill="1" applyBorder="1" applyAlignment="1" applyProtection="1">
      <alignment horizontal="left" vertical="center" wrapText="1"/>
    </xf>
    <xf numFmtId="0" fontId="5" fillId="4" borderId="2" xfId="3" applyFont="1" applyFill="1" applyBorder="1" applyAlignment="1" applyProtection="1">
      <alignment horizontal="left" vertical="center" wrapText="1" indent="1"/>
    </xf>
    <xf numFmtId="0" fontId="5" fillId="3" borderId="3" xfId="2" applyNumberFormat="1" applyFont="1" applyFill="1" applyBorder="1" applyAlignment="1" applyProtection="1">
      <alignment horizontal="left" vertical="center" indent="1"/>
    </xf>
    <xf numFmtId="0" fontId="5" fillId="2" borderId="4" xfId="2" applyNumberFormat="1" applyFont="1" applyFill="1" applyBorder="1" applyAlignment="1" applyProtection="1">
      <alignment horizontal="left" vertical="center"/>
      <protection locked="0"/>
    </xf>
    <xf numFmtId="0" fontId="5" fillId="2" borderId="2" xfId="2" applyNumberFormat="1" applyFont="1" applyFill="1" applyBorder="1" applyAlignment="1" applyProtection="1">
      <alignment horizontal="left" vertical="center"/>
      <protection locked="0"/>
    </xf>
    <xf numFmtId="0" fontId="5" fillId="2" borderId="5" xfId="2" applyNumberFormat="1" applyFont="1" applyFill="1" applyBorder="1" applyAlignment="1" applyProtection="1">
      <alignment horizontal="left" vertical="center"/>
      <protection locked="0"/>
    </xf>
    <xf numFmtId="0" fontId="5" fillId="2" borderId="3" xfId="2" applyNumberFormat="1" applyFont="1" applyFill="1" applyBorder="1" applyAlignment="1" applyProtection="1">
      <alignment horizontal="left" vertical="center" indent="1"/>
      <protection locked="0"/>
    </xf>
    <xf numFmtId="0" fontId="5" fillId="3" borderId="3" xfId="2" applyNumberFormat="1" applyFont="1" applyFill="1" applyBorder="1" applyAlignment="1" applyProtection="1">
      <alignment horizontal="left" vertical="center" indent="1"/>
      <protection locked="0"/>
    </xf>
    <xf numFmtId="0" fontId="5" fillId="2" borderId="3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2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3" xfId="3" applyNumberFormat="1" applyFont="1" applyFill="1" applyBorder="1" applyAlignment="1" applyProtection="1">
      <alignment horizontal="left" vertical="center" indent="1"/>
      <protection locked="0"/>
    </xf>
    <xf numFmtId="0" fontId="5" fillId="3" borderId="3" xfId="3" applyNumberFormat="1" applyFont="1" applyFill="1" applyBorder="1" applyAlignment="1" applyProtection="1">
      <alignment horizontal="left" vertical="center" indent="1"/>
      <protection locked="0"/>
    </xf>
    <xf numFmtId="0" fontId="5" fillId="3" borderId="3" xfId="3" applyNumberFormat="1" applyFont="1" applyFill="1" applyBorder="1" applyAlignment="1" applyProtection="1">
      <alignment horizontal="left" vertical="center" indent="1"/>
    </xf>
    <xf numFmtId="0" fontId="3" fillId="0" borderId="0" xfId="1" applyFont="1" applyAlignment="1">
      <alignment horizont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125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_РИТ КЭС " xfId="22"/>
    <cellStyle name="_счета 2008 оплаченные в 2007г " xfId="23"/>
    <cellStyle name="_Факт  годовая 2007 " xfId="24"/>
    <cellStyle name="Cells 2 2" xfId="25"/>
    <cellStyle name="Comma [0]" xfId="26"/>
    <cellStyle name="cs_0bfa3f13-6928-429c-abff-a678772fffea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 4" xfId="41"/>
    <cellStyle name="Гиперссылка 2" xfId="42"/>
    <cellStyle name="Гиперссылка 2 2" xfId="43"/>
    <cellStyle name="Гиперссылка 3" xfId="44"/>
    <cellStyle name="Гиперссылка 4" xfId="45"/>
    <cellStyle name="Гиперссылка 4 2" xfId="46"/>
    <cellStyle name="Гиперссылка 5" xfId="47"/>
    <cellStyle name="Гиперссылка 6" xfId="48"/>
    <cellStyle name="Гиперссылка 7" xfId="49"/>
    <cellStyle name="Заголовок" xfId="50"/>
    <cellStyle name="ЗаголовокСтолбца" xfId="51"/>
    <cellStyle name="Значение" xfId="52"/>
    <cellStyle name="Обычный" xfId="0" builtinId="0"/>
    <cellStyle name="Обычный 10" xfId="53"/>
    <cellStyle name="Обычный 10 2" xfId="54"/>
    <cellStyle name="Обычный 10 6" xfId="55"/>
    <cellStyle name="Обычный 10 7" xfId="2"/>
    <cellStyle name="Обычный 11" xfId="56"/>
    <cellStyle name="Обычный 11 2" xfId="57"/>
    <cellStyle name="Обычный 12" xfId="58"/>
    <cellStyle name="Обычный 12 4" xfId="59"/>
    <cellStyle name="Обычный 13" xfId="60"/>
    <cellStyle name="Обычный 14" xfId="61"/>
    <cellStyle name="Обычный 17" xfId="62"/>
    <cellStyle name="Обычный 2" xfId="6"/>
    <cellStyle name="Обычный 2 10 2" xfId="63"/>
    <cellStyle name="Обычный 2 10 2 2" xfId="64"/>
    <cellStyle name="Обычный 2 11" xfId="98"/>
    <cellStyle name="Обычный 2 11 2" xfId="65"/>
    <cellStyle name="Обычный 2 16" xfId="66"/>
    <cellStyle name="Обычный 2 2" xfId="99"/>
    <cellStyle name="Обычный 2 2 2" xfId="67"/>
    <cellStyle name="Обычный 2 2 2 4" xfId="68"/>
    <cellStyle name="Обычный 2 2 3" xfId="69"/>
    <cellStyle name="Обычный 2 20 2" xfId="70"/>
    <cellStyle name="Обычный 2 20 2 2" xfId="71"/>
    <cellStyle name="Обычный 2 3" xfId="100"/>
    <cellStyle name="Обычный 2 5" xfId="72"/>
    <cellStyle name="Обычный 2 5 8" xfId="73"/>
    <cellStyle name="Обычный 2 8" xfId="74"/>
    <cellStyle name="Обычный 2_НВВ - сети долгосрочный (15.07) - передано на оформление" xfId="75"/>
    <cellStyle name="Обычный 2_НВВ - сети долгосрочный (15.07) - передано на оформление 2 2" xfId="3"/>
    <cellStyle name="Обычный 20" xfId="76"/>
    <cellStyle name="Обычный 23 2" xfId="77"/>
    <cellStyle name="Обычный 3" xfId="78"/>
    <cellStyle name="Обычный 3 2" xfId="79"/>
    <cellStyle name="Обычный 3 3" xfId="80"/>
    <cellStyle name="Обычный 3 3 2" xfId="81"/>
    <cellStyle name="Обычный 3 3 2 2" xfId="82"/>
    <cellStyle name="Обычный 3 4" xfId="101"/>
    <cellStyle name="Обычный 3 5" xfId="1"/>
    <cellStyle name="Обычный 3 5 2" xfId="83"/>
    <cellStyle name="Обычный 3 6" xfId="102"/>
    <cellStyle name="Обычный 3_predloz_2016" xfId="103"/>
    <cellStyle name="Обычный 30" xfId="84"/>
    <cellStyle name="Обычный 4" xfId="85"/>
    <cellStyle name="Обычный 4 2" xfId="104"/>
    <cellStyle name="Обычный 4 3" xfId="105"/>
    <cellStyle name="Обычный 4 4" xfId="106"/>
    <cellStyle name="Обычный 4 5" xfId="107"/>
    <cellStyle name="Обычный 4_predloz_2016" xfId="108"/>
    <cellStyle name="Обычный 49" xfId="86"/>
    <cellStyle name="Обычный 5" xfId="109"/>
    <cellStyle name="Обычный 5 2" xfId="110"/>
    <cellStyle name="Обычный 5 3" xfId="111"/>
    <cellStyle name="Обычный 5 4" xfId="112"/>
    <cellStyle name="Обычный 5 5" xfId="113"/>
    <cellStyle name="Обычный 5_predloz_2016" xfId="114"/>
    <cellStyle name="Обычный 6" xfId="87"/>
    <cellStyle name="Обычный 7" xfId="88"/>
    <cellStyle name="Обычный 9" xfId="89"/>
    <cellStyle name="Обычный 9 2" xfId="90"/>
    <cellStyle name="Процентный 10" xfId="5"/>
    <cellStyle name="Процентный 2" xfId="91"/>
    <cellStyle name="Процентный 2 8 2" xfId="92"/>
    <cellStyle name="Процентный 3" xfId="115"/>
    <cellStyle name="Процентный 3 2" xfId="116"/>
    <cellStyle name="Процентный 3 3" xfId="117"/>
    <cellStyle name="Процентный 3 4" xfId="118"/>
    <cellStyle name="Процентный 3 5" xfId="119"/>
    <cellStyle name="Финансовый 2" xfId="93"/>
    <cellStyle name="Финансовый 3" xfId="120"/>
    <cellStyle name="Финансовый 3 2" xfId="121"/>
    <cellStyle name="Финансовый 3 3" xfId="122"/>
    <cellStyle name="Финансовый 3 4" xfId="123"/>
    <cellStyle name="Финансовый 3 5" xfId="124"/>
    <cellStyle name="Финансовый 7" xfId="94"/>
    <cellStyle name="Формула" xfId="95"/>
    <cellStyle name="Формула 2" xfId="96"/>
    <cellStyle name="Формула_GRES.2007.5" xfId="4"/>
    <cellStyle name="ФормулаВБ" xfId="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2;&#1072;%20(&#1040;&#1085;&#1076;&#1088;&#1077;&#1081;)/&#1056;&#1069;&#1050;%202020/&#1050;&#1058;%20&#1090;&#1072;&#1088;&#1080;&#1092;%202021-2025/ENERGY.CALC.NVV.TSO%20&#1052;&#1059;&#1055;%20%20&#1043;&#1086;&#1088;&#1101;&#1083;&#1077;&#1082;&#1090;&#1088;&#1086;&#1089;&#1077;&#1090;&#1080;(v1.1.8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rha\Files\&#1054;&#1090;&#1076;&#1077;&#1083;%20&#1080;&#1085;&#1074;&#1077;&#1089;&#1090;&#1080;&#1094;&#1080;&#1086;&#1085;&#1085;&#1086;&#1075;&#1086;%20&#1087;&#1083;&#1072;&#1085;&#1080;&#1088;&#1086;&#1074;&#1072;&#1085;&#1080;&#1103;\!!!\!!!&#1042;&#1089;&#1077;%20&#1076;&#1083;&#1103;%20&#1048;&#1055;&#1056;%202010\&#1042;&#1077;&#1088;&#1089;&#1080;&#1080;%20&#1092;&#1080;&#1083;&#1080;&#1072;&#1083;&#1086;&#1074;\&#1047;&#1069;&#1057;\&#1048;&#1055;%202010%20&#1086;&#1090;%2028.10.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56;&#1069;&#1050;\&#1056;&#1069;&#1050;%202022\ENERGY.CALC.NVV.TSO(v2.0.4)%20&#1043;&#1086;&#1088;&#1089;&#1077;&#1090;&#1080;.BKP.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Форма раскрытия информации"/>
      <sheetName val="Лист1"/>
      <sheetName val="Лист2"/>
      <sheetName val="Лист3"/>
      <sheetName val="TECHSHEET"/>
      <sheetName val="REESTR_MO"/>
      <sheetName val="Регионы аналоги"/>
      <sheetName val="Инструкция"/>
      <sheetName val="42_финансовые показатели"/>
      <sheetName val="8_Расчет НВВ "/>
      <sheetName val="9 Тариф"/>
      <sheetName val="7_Свод УЕ "/>
      <sheetName val="16_Персонал"/>
      <sheetName val="Лог обновления"/>
      <sheetName val="modVLDProv"/>
      <sheetName val="modCommandButton"/>
      <sheetName val="modVLDProvLIST_MO"/>
      <sheetName val="modfrmRegion"/>
      <sheetName val="modNoContract"/>
      <sheetName val="Титульный"/>
      <sheetName val="modCheckCyan"/>
      <sheetName val="modDOC"/>
      <sheetName val="Список листов"/>
      <sheetName val="Сопроводительные материалы"/>
      <sheetName val="Библиотека документов"/>
      <sheetName val="PATTERN_COSTS"/>
      <sheetName val="4_Полезный отпуск"/>
      <sheetName val="5_ЛЭП у.е"/>
      <sheetName val="6 _ПС у.е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9 Тариф снизу"/>
      <sheetName val="ЭЗ"/>
      <sheetName val="11_Корректировка НВВ"/>
      <sheetName val="12_Сырье и материалы"/>
      <sheetName val="modMaterials"/>
      <sheetName val="13_РПР Ремонт "/>
      <sheetName val="modRPR_Repair"/>
      <sheetName val="14_Ремонты ЭСХ"/>
      <sheetName val="modESX_Repair"/>
      <sheetName val="15_Информация по ТО"/>
      <sheetName val="modInformation_TO"/>
      <sheetName val="modStaff"/>
      <sheetName val="modPpr"/>
      <sheetName val="17_ППР"/>
      <sheetName val="18_ФСК"/>
      <sheetName val="19_Аренда ЭСХ факт"/>
      <sheetName val="modRent_ESX_FACT"/>
      <sheetName val="modCONS_STRUCT_FACT"/>
      <sheetName val="20_Структура потребления факт"/>
      <sheetName val="modRent_ESX_PLAN"/>
      <sheetName val="modCONS_STRUCT_PLAN"/>
      <sheetName val="21_Аренда ЭСХ план"/>
      <sheetName val="22_Структура потребления план"/>
      <sheetName val="23_Лизинг ЭСХ факт"/>
      <sheetName val="modLEASING_ESX_FACT"/>
      <sheetName val="24_Лизинг ЭСХ план"/>
      <sheetName val="modLEASING_ESX_PLAN"/>
      <sheetName val="25_Аренда прочее им. факт"/>
      <sheetName val="modRENT_OTHER_FACT"/>
      <sheetName val="26_Аренда прочее им. план "/>
      <sheetName val="modRENT_OTHER_PLAN"/>
      <sheetName val="27_Лизинг прочее им. факт"/>
      <sheetName val="modLEASING_OTHER_FACT"/>
      <sheetName val="28_Лизинг прочее им. план"/>
      <sheetName val="modLEASING_OTHER_PLAN"/>
      <sheetName val="modRENT_FACT"/>
      <sheetName val="29_Аренда земли факт"/>
      <sheetName val="30_Аренда земли план"/>
      <sheetName val="modRENT_PLAN"/>
      <sheetName val="modNPR"/>
      <sheetName val="31_Прочие НПР "/>
      <sheetName val="modCalcAmortFact"/>
      <sheetName val="32_Расчет амортизации факт"/>
      <sheetName val="32_Расчет амортизации факт макс"/>
      <sheetName val="modCalcAmortFactMax"/>
      <sheetName val="modCalcAmortPlan"/>
      <sheetName val="33_Расчет Амортизации план"/>
      <sheetName val="34_Амортизация свод "/>
      <sheetName val="35_Средняя стоимость ОС"/>
      <sheetName val="36_Прибыль"/>
      <sheetName val="37_Факт потери"/>
      <sheetName val="modLosses"/>
      <sheetName val="modProceedsFact"/>
      <sheetName val="38_товарная выручка факт"/>
      <sheetName val="39_ФСК факт"/>
      <sheetName val="40_ИПР факт "/>
      <sheetName val="41_Бездоговор"/>
      <sheetName val="modProfit"/>
      <sheetName val="43_Депозиты"/>
      <sheetName val="modDeposits"/>
      <sheetName val="modCredit"/>
      <sheetName val="44_кредиты"/>
      <sheetName val="modInstruction"/>
      <sheetName val="modSheetTitle"/>
      <sheetName val="modUncontrolledExpenses"/>
      <sheetName val="modDocs"/>
      <sheetName val="tech"/>
      <sheetName val="45_НВВ РСК"/>
      <sheetName val="46_PEREDACHA.XX.FACT.EXPENSES"/>
      <sheetName val="47_PEREDACHA.M.ХХ Индекс"/>
      <sheetName val="modfrmReestr"/>
      <sheetName val="modReestr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</sheetNames>
    <sheetDataSet>
      <sheetData sheetId="0"/>
      <sheetData sheetId="1"/>
      <sheetData sheetId="2"/>
      <sheetData sheetId="3"/>
      <sheetData sheetId="4">
        <row r="3">
          <cell r="K3" t="str">
            <v>1</v>
          </cell>
        </row>
      </sheetData>
      <sheetData sheetId="5">
        <row r="47">
          <cell r="B47" t="str">
            <v>Белоануйское</v>
          </cell>
        </row>
      </sheetData>
      <sheetData sheetId="6">
        <row r="16">
          <cell r="F16">
            <v>10299</v>
          </cell>
        </row>
      </sheetData>
      <sheetData sheetId="7">
        <row r="3">
          <cell r="B3" t="str">
            <v>Версия 1.1.8</v>
          </cell>
        </row>
      </sheetData>
      <sheetData sheetId="8">
        <row r="31">
          <cell r="K31">
            <v>192192</v>
          </cell>
        </row>
      </sheetData>
      <sheetData sheetId="9">
        <row r="27">
          <cell r="J27">
            <v>3083.1699999999996</v>
          </cell>
        </row>
      </sheetData>
      <sheetData sheetId="10">
        <row r="21">
          <cell r="I21">
            <v>13.257571765898227</v>
          </cell>
        </row>
      </sheetData>
      <sheetData sheetId="11">
        <row r="36">
          <cell r="L36">
            <v>3083.1699999999996</v>
          </cell>
        </row>
      </sheetData>
      <sheetData sheetId="12">
        <row r="20">
          <cell r="J20">
            <v>128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Вводные данные систем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Объекты"/>
      <sheetName val="ЗЭС"/>
      <sheetName val="Объекты 2010"/>
      <sheetName val="СводЗЭС"/>
      <sheetName val="Филиал 2"/>
      <sheetName val="Перегруппировка"/>
      <sheetName val="Незавершённое строительство"/>
      <sheetName val="Характеристика"/>
      <sheetName val="Основные фонды"/>
      <sheetName val="Тарифы"/>
      <sheetName val="Лист1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modCALC_AMORT_FACT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3_Форма раскрытия информации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tech"/>
      <sheetName val="13_РПР Ремонт "/>
      <sheetName val="modRPR_Repair"/>
      <sheetName val="14_Ремонты ЭСХ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_corr"/>
      <sheetName val="modEZ_DRP"/>
      <sheetName val="modFillRegData"/>
      <sheetName val="modSheetLog"/>
      <sheetName val="modFotNorm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3">
          <cell r="E53" t="str">
            <v>649002, г. Горно-Алтайск, ул. Связистов 1</v>
          </cell>
        </row>
        <row r="54">
          <cell r="E54" t="str">
            <v>649002, г. Горно-Алтайск, ул. Связистов 1</v>
          </cell>
        </row>
        <row r="57">
          <cell r="E57" t="str">
            <v>Коренов А. А.</v>
          </cell>
        </row>
        <row r="58">
          <cell r="E58" t="str">
            <v>8 (38822) 62293</v>
          </cell>
        </row>
      </sheetData>
      <sheetData sheetId="15"/>
      <sheetData sheetId="16"/>
      <sheetData sheetId="17"/>
      <sheetData sheetId="18"/>
      <sheetData sheetId="19"/>
      <sheetData sheetId="20">
        <row r="20">
          <cell r="H20" t="str">
            <v>МУП "Горэлектросети"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8">
          <cell r="Y38">
            <v>53040.440051449499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0">
          <cell r="J20">
            <v>118</v>
          </cell>
          <cell r="L20">
            <v>130</v>
          </cell>
        </row>
        <row r="44">
          <cell r="J44">
            <v>33934.919624861635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N88"/>
  <sheetViews>
    <sheetView tabSelected="1" topLeftCell="A34" workbookViewId="0">
      <selection activeCell="M44" sqref="M44"/>
    </sheetView>
  </sheetViews>
  <sheetFormatPr defaultColWidth="9.140625" defaultRowHeight="11.25"/>
  <cols>
    <col min="1" max="4" width="0.7109375" style="1" customWidth="1"/>
    <col min="5" max="5" width="0" style="1" hidden="1" customWidth="1"/>
    <col min="6" max="6" width="5.42578125" style="1" customWidth="1"/>
    <col min="7" max="7" width="46.7109375" style="1" customWidth="1"/>
    <col min="8" max="8" width="13.85546875" style="1" customWidth="1"/>
    <col min="9" max="9" width="22.42578125" style="1" customWidth="1"/>
    <col min="10" max="10" width="19.7109375" style="1" customWidth="1"/>
    <col min="11" max="11" width="20" style="1" customWidth="1"/>
    <col min="12" max="12" width="18.85546875" style="1" customWidth="1"/>
    <col min="13" max="13" width="18.5703125" style="1" customWidth="1"/>
    <col min="14" max="14" width="15.7109375" style="1" customWidth="1"/>
    <col min="15" max="16384" width="9.140625" style="1"/>
  </cols>
  <sheetData>
    <row r="1" spans="6:10" ht="1.5" customHeight="1"/>
    <row r="2" spans="6:10" ht="1.5" customHeight="1"/>
    <row r="3" spans="6:10" ht="1.5" customHeight="1"/>
    <row r="4" spans="6:10" ht="1.5" customHeight="1"/>
    <row r="5" spans="6:10" ht="1.5" customHeight="1"/>
    <row r="6" spans="6:10" ht="1.5" customHeight="1"/>
    <row r="7" spans="6:10" ht="1.5" customHeight="1"/>
    <row r="8" spans="6:10">
      <c r="F8" s="61" t="s">
        <v>0</v>
      </c>
      <c r="G8" s="61"/>
      <c r="H8" s="61"/>
      <c r="I8" s="61"/>
      <c r="J8" s="61"/>
    </row>
    <row r="9" spans="6:10">
      <c r="F9" s="61" t="s">
        <v>1</v>
      </c>
      <c r="G9" s="61"/>
      <c r="H9" s="61"/>
      <c r="I9" s="61"/>
      <c r="J9" s="61"/>
    </row>
    <row r="10" spans="6:10">
      <c r="F10" s="61" t="str">
        <f>"                  (вид цены (тарифа) на 2022 год"</f>
        <v xml:space="preserve">                  (вид цены (тарифа) на 2022 год</v>
      </c>
      <c r="G10" s="61"/>
      <c r="H10" s="61"/>
      <c r="I10" s="61"/>
      <c r="J10" s="61"/>
    </row>
    <row r="11" spans="6:10">
      <c r="F11" s="61" t="s">
        <v>2</v>
      </c>
      <c r="G11" s="61"/>
      <c r="H11" s="61"/>
      <c r="I11" s="61"/>
      <c r="J11" s="61"/>
    </row>
    <row r="12" spans="6:10">
      <c r="F12" s="2"/>
    </row>
    <row r="13" spans="6:10">
      <c r="F13" s="62" t="str">
        <f>'[4]3_Форма раскрытия информации'!$H$20</f>
        <v>МУП "Горэлектросети"</v>
      </c>
      <c r="G13" s="63"/>
      <c r="H13" s="63"/>
      <c r="I13" s="63"/>
      <c r="J13" s="63"/>
    </row>
    <row r="14" spans="6:10">
      <c r="F14" s="61" t="s">
        <v>3</v>
      </c>
      <c r="G14" s="61"/>
      <c r="H14" s="61"/>
      <c r="I14" s="61"/>
      <c r="J14" s="61"/>
    </row>
    <row r="18" spans="6:11" ht="19.5" customHeight="1">
      <c r="F18" s="41" t="s">
        <v>4</v>
      </c>
      <c r="G18" s="41"/>
      <c r="H18" s="41"/>
      <c r="I18" s="41"/>
      <c r="J18" s="41"/>
      <c r="K18" s="41"/>
    </row>
    <row r="19" spans="6:11">
      <c r="F19" s="2"/>
    </row>
    <row r="20" spans="6:11">
      <c r="F20" s="45" t="s">
        <v>5</v>
      </c>
      <c r="G20" s="45"/>
      <c r="H20" s="58" t="s">
        <v>113</v>
      </c>
      <c r="I20" s="59"/>
      <c r="J20" s="59"/>
      <c r="K20" s="59"/>
    </row>
    <row r="21" spans="6:11">
      <c r="F21" s="45"/>
      <c r="G21" s="45"/>
      <c r="H21" s="59"/>
      <c r="I21" s="59"/>
      <c r="J21" s="59"/>
      <c r="K21" s="59"/>
    </row>
    <row r="22" spans="6:11">
      <c r="F22" s="45" t="s">
        <v>6</v>
      </c>
      <c r="G22" s="45"/>
      <c r="H22" s="60" t="str">
        <f>'[4]3_Форма раскрытия информации'!$H$20</f>
        <v>МУП "Горэлектросети"</v>
      </c>
      <c r="I22" s="60"/>
      <c r="J22" s="60"/>
      <c r="K22" s="60"/>
    </row>
    <row r="23" spans="6:11" ht="27.95" customHeight="1">
      <c r="F23" s="45" t="s">
        <v>7</v>
      </c>
      <c r="G23" s="45"/>
      <c r="H23" s="56" t="str">
        <f>[4]Титульный!E53</f>
        <v>649002, г. Горно-Алтайск, ул. Связистов 1</v>
      </c>
      <c r="I23" s="57"/>
      <c r="J23" s="57"/>
      <c r="K23" s="57"/>
    </row>
    <row r="24" spans="6:11" ht="27.95" customHeight="1">
      <c r="F24" s="45" t="s">
        <v>8</v>
      </c>
      <c r="G24" s="45"/>
      <c r="H24" s="56" t="str">
        <f>[4]Титульный!E54</f>
        <v>649002, г. Горно-Алтайск, ул. Связистов 1</v>
      </c>
      <c r="I24" s="57"/>
      <c r="J24" s="57"/>
      <c r="K24" s="57"/>
    </row>
    <row r="25" spans="6:11">
      <c r="F25" s="45" t="s">
        <v>9</v>
      </c>
      <c r="G25" s="45"/>
      <c r="H25" s="50" t="s">
        <v>114</v>
      </c>
      <c r="I25" s="50"/>
      <c r="J25" s="50"/>
      <c r="K25" s="50"/>
    </row>
    <row r="26" spans="6:11">
      <c r="F26" s="45" t="s">
        <v>10</v>
      </c>
      <c r="G26" s="45"/>
      <c r="H26" s="50" t="s">
        <v>115</v>
      </c>
      <c r="I26" s="50"/>
      <c r="J26" s="50"/>
      <c r="K26" s="50"/>
    </row>
    <row r="27" spans="6:11">
      <c r="F27" s="45" t="s">
        <v>11</v>
      </c>
      <c r="G27" s="45"/>
      <c r="H27" s="50" t="str">
        <f>[4]Титульный!E57</f>
        <v>Коренов А. А.</v>
      </c>
      <c r="I27" s="50"/>
      <c r="J27" s="50"/>
      <c r="K27" s="50"/>
    </row>
    <row r="28" spans="6:11">
      <c r="F28" s="45" t="s">
        <v>12</v>
      </c>
      <c r="G28" s="45"/>
      <c r="H28" s="51" t="s">
        <v>116</v>
      </c>
      <c r="I28" s="52"/>
      <c r="J28" s="52"/>
      <c r="K28" s="53"/>
    </row>
    <row r="29" spans="6:11">
      <c r="F29" s="45" t="s">
        <v>13</v>
      </c>
      <c r="G29" s="45"/>
      <c r="H29" s="54" t="str">
        <f>[4]Титульный!E58</f>
        <v>8 (38822) 62293</v>
      </c>
      <c r="I29" s="55"/>
      <c r="J29" s="55"/>
      <c r="K29" s="55"/>
    </row>
    <row r="30" spans="6:11" hidden="1">
      <c r="F30" s="45" t="s">
        <v>14</v>
      </c>
      <c r="G30" s="45"/>
      <c r="H30" s="46"/>
      <c r="I30" s="46"/>
      <c r="J30" s="46"/>
      <c r="K30" s="46"/>
    </row>
    <row r="31" spans="6:11" ht="4.5" customHeight="1"/>
    <row r="32" spans="6:11" ht="4.5" customHeight="1">
      <c r="F32" s="3"/>
    </row>
    <row r="33" spans="6:11" ht="18.75" customHeight="1">
      <c r="F33" s="41" t="s">
        <v>15</v>
      </c>
      <c r="G33" s="41"/>
      <c r="H33" s="41"/>
      <c r="I33" s="41"/>
      <c r="J33" s="41"/>
      <c r="K33" s="41"/>
    </row>
    <row r="34" spans="6:11" ht="1.5" customHeight="1"/>
    <row r="35" spans="6:11" ht="1.5" customHeight="1">
      <c r="F35" s="3"/>
    </row>
    <row r="36" spans="6:11" ht="45" customHeight="1">
      <c r="F36" s="44" t="s">
        <v>16</v>
      </c>
      <c r="G36" s="44"/>
      <c r="H36" s="34" t="s">
        <v>17</v>
      </c>
      <c r="I36" s="34" t="s">
        <v>18</v>
      </c>
      <c r="J36" s="34" t="s">
        <v>19</v>
      </c>
      <c r="K36" s="34" t="s">
        <v>20</v>
      </c>
    </row>
    <row r="37" spans="6:11" ht="24.75" customHeight="1">
      <c r="F37" s="47" t="s">
        <v>21</v>
      </c>
      <c r="G37" s="48"/>
      <c r="H37" s="48"/>
      <c r="I37" s="48"/>
      <c r="J37" s="48"/>
      <c r="K37" s="48"/>
    </row>
    <row r="38" spans="6:11" ht="22.5">
      <c r="F38" s="4">
        <v>1</v>
      </c>
      <c r="G38" s="5" t="s">
        <v>22</v>
      </c>
      <c r="H38" s="5"/>
      <c r="I38" s="5"/>
      <c r="J38" s="5"/>
      <c r="K38" s="6"/>
    </row>
    <row r="39" spans="6:11" ht="15">
      <c r="F39" s="7" t="s">
        <v>23</v>
      </c>
      <c r="G39" s="8" t="s">
        <v>24</v>
      </c>
      <c r="H39" s="9" t="s">
        <v>25</v>
      </c>
      <c r="I39" s="10">
        <v>174098</v>
      </c>
      <c r="J39" s="10">
        <v>165884.66280341221</v>
      </c>
      <c r="K39" s="10">
        <v>198248.13845773306</v>
      </c>
    </row>
    <row r="40" spans="6:11" ht="15">
      <c r="F40" s="11" t="s">
        <v>26</v>
      </c>
      <c r="G40" s="12" t="s">
        <v>27</v>
      </c>
      <c r="H40" s="34" t="s">
        <v>25</v>
      </c>
      <c r="I40" s="10">
        <v>10450</v>
      </c>
      <c r="J40" s="10">
        <v>1704.1249999999998</v>
      </c>
      <c r="K40" s="10">
        <v>39.301505081934508</v>
      </c>
    </row>
    <row r="41" spans="6:11" ht="22.5">
      <c r="F41" s="11" t="s">
        <v>28</v>
      </c>
      <c r="G41" s="12" t="s">
        <v>29</v>
      </c>
      <c r="H41" s="34" t="s">
        <v>25</v>
      </c>
      <c r="I41" s="10">
        <v>35930</v>
      </c>
      <c r="J41" s="10">
        <v>22167.668196165239</v>
      </c>
      <c r="K41" s="10">
        <v>24823.895485268538</v>
      </c>
    </row>
    <row r="42" spans="6:11" ht="15">
      <c r="F42" s="11" t="s">
        <v>30</v>
      </c>
      <c r="G42" s="12" t="s">
        <v>31</v>
      </c>
      <c r="H42" s="34" t="s">
        <v>25</v>
      </c>
      <c r="I42" s="10">
        <v>8766</v>
      </c>
      <c r="J42" s="10">
        <v>1363.3</v>
      </c>
      <c r="K42" s="10">
        <v>31.441204065547609</v>
      </c>
    </row>
    <row r="43" spans="6:11">
      <c r="F43" s="4" t="s">
        <v>32</v>
      </c>
      <c r="G43" s="5" t="s">
        <v>33</v>
      </c>
      <c r="H43" s="14"/>
      <c r="I43" s="5"/>
      <c r="J43" s="5"/>
      <c r="K43" s="6"/>
    </row>
    <row r="44" spans="6:11" ht="45">
      <c r="F44" s="11" t="s">
        <v>34</v>
      </c>
      <c r="G44" s="12" t="s">
        <v>35</v>
      </c>
      <c r="H44" s="34" t="s">
        <v>36</v>
      </c>
      <c r="I44" s="15">
        <f>IF(I39=0,0,I40/I39)</f>
        <v>6.0023664832450689E-2</v>
      </c>
      <c r="J44" s="15">
        <f>IF(J39=0,0,J40/J39)</f>
        <v>1.0272950923856876E-2</v>
      </c>
      <c r="K44" s="15">
        <f>IF(K39=0,0,K40/K39)</f>
        <v>1.9824400565715111E-4</v>
      </c>
    </row>
    <row r="45" spans="6:11" ht="22.5">
      <c r="F45" s="4" t="s">
        <v>37</v>
      </c>
      <c r="G45" s="5" t="s">
        <v>38</v>
      </c>
      <c r="H45" s="14"/>
      <c r="I45" s="5"/>
      <c r="J45" s="5"/>
      <c r="K45" s="6"/>
    </row>
    <row r="46" spans="6:11" ht="15">
      <c r="F46" s="11" t="s">
        <v>39</v>
      </c>
      <c r="G46" s="35" t="s">
        <v>40</v>
      </c>
      <c r="H46" s="34" t="s">
        <v>41</v>
      </c>
      <c r="I46" s="16">
        <v>18.982368098033604</v>
      </c>
      <c r="J46" s="16">
        <v>19.273539844456813</v>
      </c>
      <c r="K46" s="16">
        <v>19.440833333333337</v>
      </c>
    </row>
    <row r="47" spans="6:11" ht="30">
      <c r="F47" s="11" t="s">
        <v>42</v>
      </c>
      <c r="G47" s="35" t="s">
        <v>43</v>
      </c>
      <c r="H47" s="34" t="s">
        <v>44</v>
      </c>
      <c r="I47" s="16">
        <v>129761.81199999999</v>
      </c>
      <c r="J47" s="16">
        <v>132880.99999999997</v>
      </c>
      <c r="K47" s="16">
        <v>133426</v>
      </c>
    </row>
    <row r="48" spans="6:11" ht="45">
      <c r="F48" s="11" t="s">
        <v>45</v>
      </c>
      <c r="G48" s="35" t="s">
        <v>46</v>
      </c>
      <c r="H48" s="34" t="s">
        <v>47</v>
      </c>
      <c r="I48" s="17">
        <v>62077.815000000002</v>
      </c>
      <c r="J48" s="18">
        <v>60100</v>
      </c>
      <c r="K48" s="18">
        <v>62250</v>
      </c>
    </row>
    <row r="49" spans="6:11" ht="15">
      <c r="F49" s="11" t="s">
        <v>48</v>
      </c>
      <c r="G49" s="36" t="s">
        <v>49</v>
      </c>
      <c r="H49" s="34" t="s">
        <v>36</v>
      </c>
      <c r="I49" s="16">
        <v>12.577025346144097</v>
      </c>
      <c r="J49" s="16">
        <v>12.645017677098336</v>
      </c>
      <c r="K49" s="16">
        <v>12.645017677098336</v>
      </c>
    </row>
    <row r="50" spans="6:11" ht="56.25">
      <c r="F50" s="11" t="s">
        <v>50</v>
      </c>
      <c r="G50" s="37" t="s">
        <v>51</v>
      </c>
      <c r="H50" s="34"/>
      <c r="I50" s="24" t="s">
        <v>52</v>
      </c>
      <c r="J50" s="24" t="s">
        <v>53</v>
      </c>
      <c r="K50" s="24" t="s">
        <v>53</v>
      </c>
    </row>
    <row r="51" spans="6:11" ht="22.5">
      <c r="F51" s="11" t="s">
        <v>54</v>
      </c>
      <c r="G51" s="20" t="s">
        <v>55</v>
      </c>
      <c r="H51" s="34" t="s">
        <v>25</v>
      </c>
      <c r="I51" s="16">
        <v>177257.30915742641</v>
      </c>
      <c r="J51" s="16">
        <v>165884.66280341221</v>
      </c>
      <c r="K51" s="16">
        <v>198248.13845773306</v>
      </c>
    </row>
    <row r="52" spans="6:11" ht="45">
      <c r="F52" s="11" t="s">
        <v>56</v>
      </c>
      <c r="G52" s="12" t="s">
        <v>57</v>
      </c>
      <c r="H52" s="34" t="s">
        <v>25</v>
      </c>
      <c r="I52" s="13">
        <v>75144.810098804082</v>
      </c>
      <c r="J52" s="13">
        <v>73557.895354495617</v>
      </c>
      <c r="K52" s="13">
        <v>76649.747631620616</v>
      </c>
    </row>
    <row r="53" spans="6:11">
      <c r="F53" s="21"/>
      <c r="G53" s="20" t="s">
        <v>58</v>
      </c>
      <c r="H53" s="34"/>
      <c r="I53" s="22"/>
      <c r="J53" s="22"/>
      <c r="K53" s="22"/>
    </row>
    <row r="54" spans="6:11" ht="15">
      <c r="F54" s="11" t="s">
        <v>59</v>
      </c>
      <c r="G54" s="23" t="s">
        <v>60</v>
      </c>
      <c r="H54" s="34" t="s">
        <v>25</v>
      </c>
      <c r="I54" s="13">
        <v>48051.846188804077</v>
      </c>
      <c r="J54" s="13">
        <v>50900.926087999302</v>
      </c>
      <c r="K54" s="13">
        <v>53040.440051449499</v>
      </c>
    </row>
    <row r="55" spans="6:11" ht="15">
      <c r="F55" s="11" t="s">
        <v>61</v>
      </c>
      <c r="G55" s="23" t="s">
        <v>62</v>
      </c>
      <c r="H55" s="34" t="s">
        <v>25</v>
      </c>
      <c r="I55" s="13">
        <v>10643.956439999998</v>
      </c>
      <c r="J55" s="13">
        <v>8881.7000000000007</v>
      </c>
      <c r="K55" s="13">
        <v>9255.0236824871008</v>
      </c>
    </row>
    <row r="56" spans="6:11" ht="15">
      <c r="F56" s="11" t="s">
        <v>63</v>
      </c>
      <c r="G56" s="23" t="s">
        <v>64</v>
      </c>
      <c r="H56" s="34" t="s">
        <v>25</v>
      </c>
      <c r="I56" s="13">
        <v>6000.005509999999</v>
      </c>
      <c r="J56" s="13">
        <v>6260.2567896825603</v>
      </c>
      <c r="K56" s="13">
        <v>6523.3935898491009</v>
      </c>
    </row>
    <row r="57" spans="6:11" ht="33.75">
      <c r="F57" s="11" t="s">
        <v>65</v>
      </c>
      <c r="G57" s="12" t="s">
        <v>66</v>
      </c>
      <c r="H57" s="34" t="s">
        <v>25</v>
      </c>
      <c r="I57" s="16">
        <v>57479.025015192325</v>
      </c>
      <c r="J57" s="16">
        <v>48975.678722225886</v>
      </c>
      <c r="K57" s="16">
        <v>52704.376092870312</v>
      </c>
    </row>
    <row r="58" spans="6:11" ht="22.5">
      <c r="F58" s="11" t="s">
        <v>67</v>
      </c>
      <c r="G58" s="12" t="s">
        <v>68</v>
      </c>
      <c r="H58" s="34" t="s">
        <v>25</v>
      </c>
      <c r="I58" s="13">
        <v>0</v>
      </c>
      <c r="J58" s="13">
        <v>-8261.7980195199962</v>
      </c>
      <c r="K58" s="13">
        <v>14477.905591202669</v>
      </c>
    </row>
    <row r="59" spans="6:11" ht="22.5">
      <c r="F59" s="11" t="s">
        <v>69</v>
      </c>
      <c r="G59" s="12" t="s">
        <v>70</v>
      </c>
      <c r="H59" s="34" t="s">
        <v>25</v>
      </c>
      <c r="I59" s="18">
        <v>18132.45147510149</v>
      </c>
      <c r="J59" s="18">
        <v>21796.843196165239</v>
      </c>
      <c r="K59" s="18">
        <v>24823.895485268538</v>
      </c>
    </row>
    <row r="60" spans="6:11" ht="225">
      <c r="F60" s="11" t="s">
        <v>71</v>
      </c>
      <c r="G60" s="23" t="s">
        <v>72</v>
      </c>
      <c r="H60" s="34"/>
      <c r="I60" s="24" t="s">
        <v>111</v>
      </c>
      <c r="J60" s="24" t="s">
        <v>112</v>
      </c>
      <c r="K60" s="19" t="s">
        <v>112</v>
      </c>
    </row>
    <row r="61" spans="6:11" ht="15">
      <c r="F61" s="11" t="s">
        <v>73</v>
      </c>
      <c r="G61" s="35" t="s">
        <v>74</v>
      </c>
      <c r="H61" s="34" t="s">
        <v>75</v>
      </c>
      <c r="I61" s="13">
        <v>3200.1189999999997</v>
      </c>
      <c r="J61" s="13">
        <v>3098.328</v>
      </c>
      <c r="K61" s="13">
        <v>3234.4189999999999</v>
      </c>
    </row>
    <row r="62" spans="6:11" ht="33.75" customHeight="1">
      <c r="F62" s="11" t="s">
        <v>76</v>
      </c>
      <c r="G62" s="12" t="s">
        <v>77</v>
      </c>
      <c r="H62" s="34" t="s">
        <v>78</v>
      </c>
      <c r="I62" s="13">
        <v>23.481879923466625</v>
      </c>
      <c r="J62" s="13">
        <v>23.741158248737907</v>
      </c>
      <c r="K62" s="13">
        <v>23.698150311267842</v>
      </c>
    </row>
    <row r="63" spans="6:11" ht="24.75" customHeight="1">
      <c r="F63" s="4" t="s">
        <v>79</v>
      </c>
      <c r="G63" s="49" t="s">
        <v>80</v>
      </c>
      <c r="H63" s="49"/>
      <c r="I63" s="49"/>
      <c r="J63" s="5"/>
      <c r="K63" s="6"/>
    </row>
    <row r="64" spans="6:11" ht="15">
      <c r="F64" s="11" t="s">
        <v>81</v>
      </c>
      <c r="G64" s="12" t="s">
        <v>82</v>
      </c>
      <c r="H64" s="34" t="s">
        <v>83</v>
      </c>
      <c r="I64" s="13">
        <f>'[4]16_Персонал'!J20</f>
        <v>118</v>
      </c>
      <c r="J64" s="13">
        <f>'[4]16_Персонал'!L20</f>
        <v>130</v>
      </c>
      <c r="K64" s="16">
        <v>130</v>
      </c>
    </row>
    <row r="65" spans="6:14" ht="22.5">
      <c r="F65" s="11" t="s">
        <v>84</v>
      </c>
      <c r="G65" s="12" t="s">
        <v>85</v>
      </c>
      <c r="H65" s="34" t="s">
        <v>86</v>
      </c>
      <c r="I65" s="13">
        <f>'[4]16_Персонал'!J44/1000</f>
        <v>33.934919624861635</v>
      </c>
      <c r="J65" s="18">
        <v>32.628798774358501</v>
      </c>
      <c r="K65" s="16">
        <f>'[4]8_Расчет НВВ '!Y38/130/12</f>
        <v>34.000282084262501</v>
      </c>
    </row>
    <row r="66" spans="6:14" ht="75">
      <c r="F66" s="11" t="s">
        <v>87</v>
      </c>
      <c r="G66" s="12" t="s">
        <v>88</v>
      </c>
      <c r="H66" s="34"/>
      <c r="I66" s="19" t="s">
        <v>89</v>
      </c>
      <c r="J66" s="19" t="s">
        <v>89</v>
      </c>
      <c r="K66" s="19" t="s">
        <v>89</v>
      </c>
    </row>
    <row r="67" spans="6:14" ht="22.5">
      <c r="F67" s="11" t="s">
        <v>90</v>
      </c>
      <c r="G67" s="20" t="s">
        <v>91</v>
      </c>
      <c r="H67" s="34" t="s">
        <v>25</v>
      </c>
      <c r="I67" s="18">
        <v>61278</v>
      </c>
      <c r="J67" s="18">
        <v>61278</v>
      </c>
      <c r="K67" s="18">
        <v>61278</v>
      </c>
    </row>
    <row r="68" spans="6:14" ht="33.75">
      <c r="F68" s="11" t="s">
        <v>92</v>
      </c>
      <c r="G68" s="20" t="s">
        <v>93</v>
      </c>
      <c r="H68" s="34" t="s">
        <v>25</v>
      </c>
      <c r="I68" s="18">
        <v>-10341</v>
      </c>
      <c r="J68" s="18">
        <v>-11256</v>
      </c>
      <c r="K68" s="18">
        <v>-11256</v>
      </c>
    </row>
    <row r="69" spans="6:14" ht="6" customHeight="1">
      <c r="F69" s="25"/>
    </row>
    <row r="70" spans="6:14" ht="6" customHeight="1">
      <c r="F70" s="25"/>
    </row>
    <row r="71" spans="6:14" ht="6" customHeight="1">
      <c r="F71" s="25"/>
    </row>
    <row r="72" spans="6:14" ht="6" customHeight="1">
      <c r="F72" s="25"/>
    </row>
    <row r="73" spans="6:14" ht="23.25" customHeight="1">
      <c r="F73" s="41" t="s">
        <v>94</v>
      </c>
      <c r="G73" s="41"/>
      <c r="H73" s="41"/>
      <c r="I73" s="41"/>
      <c r="J73" s="41"/>
      <c r="K73" s="41"/>
      <c r="L73" s="41"/>
      <c r="M73" s="41"/>
      <c r="N73" s="41"/>
    </row>
    <row r="74" spans="6:14">
      <c r="F74" s="26"/>
    </row>
    <row r="75" spans="6:14" ht="24" customHeight="1">
      <c r="F75" s="42" t="s">
        <v>16</v>
      </c>
      <c r="G75" s="42"/>
      <c r="H75" s="43" t="s">
        <v>95</v>
      </c>
      <c r="I75" s="44" t="s">
        <v>18</v>
      </c>
      <c r="J75" s="44"/>
      <c r="K75" s="44" t="s">
        <v>96</v>
      </c>
      <c r="L75" s="44"/>
      <c r="M75" s="44" t="s">
        <v>97</v>
      </c>
      <c r="N75" s="44"/>
    </row>
    <row r="76" spans="6:14" ht="22.5">
      <c r="F76" s="42"/>
      <c r="G76" s="42"/>
      <c r="H76" s="43"/>
      <c r="I76" s="34" t="s">
        <v>98</v>
      </c>
      <c r="J76" s="34" t="s">
        <v>99</v>
      </c>
      <c r="K76" s="34" t="s">
        <v>98</v>
      </c>
      <c r="L76" s="34" t="s">
        <v>99</v>
      </c>
      <c r="M76" s="34" t="s">
        <v>98</v>
      </c>
      <c r="N76" s="34" t="s">
        <v>99</v>
      </c>
    </row>
    <row r="77" spans="6:14" ht="20.25" customHeight="1">
      <c r="F77" s="38" t="s">
        <v>100</v>
      </c>
      <c r="G77" s="39"/>
      <c r="H77" s="39"/>
      <c r="I77" s="5"/>
      <c r="J77" s="5"/>
      <c r="K77" s="5"/>
      <c r="L77" s="5"/>
      <c r="M77" s="5"/>
      <c r="N77" s="5"/>
    </row>
    <row r="78" spans="6:14" ht="20.25" customHeight="1">
      <c r="F78" s="4">
        <v>1</v>
      </c>
      <c r="G78" s="27" t="s">
        <v>101</v>
      </c>
      <c r="H78" s="5"/>
      <c r="I78" s="5"/>
      <c r="J78" s="5"/>
      <c r="K78" s="5"/>
      <c r="L78" s="5"/>
      <c r="M78" s="5"/>
      <c r="N78" s="5"/>
    </row>
    <row r="79" spans="6:14" ht="30">
      <c r="F79" s="11" t="s">
        <v>23</v>
      </c>
      <c r="G79" s="12" t="s">
        <v>102</v>
      </c>
      <c r="H79" s="28" t="s">
        <v>103</v>
      </c>
      <c r="I79" s="18">
        <v>582223.78801328712</v>
      </c>
      <c r="J79" s="18">
        <v>581713.56318087154</v>
      </c>
      <c r="K79" s="18">
        <v>484920.50105595915</v>
      </c>
      <c r="L79" s="18">
        <v>503775.55721388629</v>
      </c>
      <c r="M79" s="18">
        <v>611686.77943222574</v>
      </c>
      <c r="N79" s="18">
        <v>621465.73330320418</v>
      </c>
    </row>
    <row r="80" spans="6:14" ht="22.5">
      <c r="F80" s="29" t="s">
        <v>26</v>
      </c>
      <c r="G80" s="30" t="s">
        <v>104</v>
      </c>
      <c r="H80" s="31" t="s">
        <v>105</v>
      </c>
      <c r="I80" s="18">
        <v>343.96463301105877</v>
      </c>
      <c r="J80" s="18">
        <v>343.96463301105877</v>
      </c>
      <c r="K80" s="18">
        <v>402.67688107338205</v>
      </c>
      <c r="L80" s="18">
        <v>373.37494555023875</v>
      </c>
      <c r="M80" s="18">
        <v>421.95577670915179</v>
      </c>
      <c r="N80" s="18">
        <v>393.06637510261527</v>
      </c>
    </row>
    <row r="81" spans="6:14" ht="18" customHeight="1">
      <c r="F81" s="4" t="s">
        <v>32</v>
      </c>
      <c r="G81" s="27" t="s">
        <v>106</v>
      </c>
      <c r="H81" s="32" t="s">
        <v>105</v>
      </c>
      <c r="I81" s="18">
        <v>1366.0206067207694</v>
      </c>
      <c r="J81" s="18">
        <v>1365.124940228535</v>
      </c>
      <c r="K81" s="18">
        <v>1248.3700935554664</v>
      </c>
      <c r="L81" s="18">
        <v>1248.3700935554666</v>
      </c>
      <c r="M81" s="18">
        <v>1476.1336520806969</v>
      </c>
      <c r="N81" s="18">
        <v>1495.9712405727682</v>
      </c>
    </row>
    <row r="82" spans="6:14">
      <c r="F82" s="3"/>
      <c r="I82" s="33"/>
      <c r="J82" s="33"/>
      <c r="K82" s="33"/>
      <c r="L82" s="33"/>
      <c r="M82" s="33"/>
      <c r="N82" s="33"/>
    </row>
    <row r="83" spans="6:14">
      <c r="F83" s="2"/>
    </row>
    <row r="85" spans="6:14">
      <c r="F85" s="40" t="s">
        <v>107</v>
      </c>
      <c r="G85" s="40"/>
      <c r="H85" s="40"/>
      <c r="I85" s="40"/>
      <c r="J85" s="40"/>
      <c r="K85" s="40"/>
      <c r="L85" s="40"/>
      <c r="M85" s="40"/>
    </row>
    <row r="86" spans="6:14">
      <c r="F86" s="40" t="s">
        <v>108</v>
      </c>
      <c r="G86" s="40"/>
      <c r="H86" s="40"/>
      <c r="I86" s="40"/>
      <c r="J86" s="40"/>
      <c r="K86" s="40"/>
      <c r="L86" s="40"/>
      <c r="M86" s="40"/>
    </row>
    <row r="87" spans="6:14">
      <c r="F87" s="40" t="s">
        <v>109</v>
      </c>
      <c r="G87" s="40"/>
      <c r="H87" s="40"/>
      <c r="I87" s="40"/>
      <c r="J87" s="40"/>
      <c r="K87" s="40"/>
      <c r="L87" s="40"/>
      <c r="M87" s="40"/>
    </row>
    <row r="88" spans="6:14">
      <c r="F88" s="40" t="s">
        <v>110</v>
      </c>
      <c r="G88" s="40"/>
      <c r="H88" s="40"/>
      <c r="I88" s="40"/>
      <c r="J88" s="40"/>
      <c r="K88" s="40"/>
      <c r="L88" s="40"/>
      <c r="M88" s="40"/>
    </row>
  </sheetData>
  <mergeCells count="42">
    <mergeCell ref="F23:G23"/>
    <mergeCell ref="H23:K23"/>
    <mergeCell ref="F8:J8"/>
    <mergeCell ref="F9:J9"/>
    <mergeCell ref="F10:J10"/>
    <mergeCell ref="F11:J11"/>
    <mergeCell ref="F13:J13"/>
    <mergeCell ref="F14:J14"/>
    <mergeCell ref="F18:K18"/>
    <mergeCell ref="F20:G21"/>
    <mergeCell ref="H20:K21"/>
    <mergeCell ref="F22:G22"/>
    <mergeCell ref="H22:K22"/>
    <mergeCell ref="F24:G24"/>
    <mergeCell ref="H24:K24"/>
    <mergeCell ref="F25:G25"/>
    <mergeCell ref="H25:K25"/>
    <mergeCell ref="F26:G26"/>
    <mergeCell ref="H26:K26"/>
    <mergeCell ref="G63:I63"/>
    <mergeCell ref="F27:G27"/>
    <mergeCell ref="H27:K27"/>
    <mergeCell ref="F28:G28"/>
    <mergeCell ref="H28:K28"/>
    <mergeCell ref="F29:G29"/>
    <mergeCell ref="H29:K29"/>
    <mergeCell ref="F30:G30"/>
    <mergeCell ref="H30:K30"/>
    <mergeCell ref="F33:K33"/>
    <mergeCell ref="F36:G36"/>
    <mergeCell ref="F37:K37"/>
    <mergeCell ref="F73:N73"/>
    <mergeCell ref="F75:G76"/>
    <mergeCell ref="H75:H76"/>
    <mergeCell ref="I75:J75"/>
    <mergeCell ref="K75:L75"/>
    <mergeCell ref="M75:N75"/>
    <mergeCell ref="F77:H77"/>
    <mergeCell ref="F85:M85"/>
    <mergeCell ref="F86:M86"/>
    <mergeCell ref="F87:M87"/>
    <mergeCell ref="F88:M88"/>
  </mergeCells>
  <dataValidations count="3">
    <dataValidation type="decimal" allowBlank="1" showErrorMessage="1" errorTitle="Ошибка" error="Допускается ввод только неотрицательных чисел!" sqref="K79:N8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  <dataValidation type="decimal" allowBlank="1" showErrorMessage="1" errorTitle="Ошибка" error="Допускается ввод только действительных чисел!" sqref="I61:K61 J65 I59:K59 J39:K42 I44:K44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3. Форма раскрытия информации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2021-04-29T10:07:05Z</dcterms:modified>
</cp:coreProperties>
</file>