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_Форма раскрытия информации" sheetId="4" r:id="rId1"/>
    <sheet name="тарифы2021" sheetId="5" r:id="rId2"/>
    <sheet name="нвв" sheetId="6" r:id="rId3"/>
    <sheet name="Лист1" sheetId="1" r:id="rId4"/>
    <sheet name="Лист2" sheetId="2" r:id="rId5"/>
    <sheet name="Лист3" sheetId="3" r:id="rId6"/>
  </sheets>
  <externalReferences>
    <externalReference r:id="rId7"/>
    <externalReference r:id="rId8"/>
    <externalReference r:id="rId9"/>
  </externalReferences>
  <definedNames>
    <definedName name="__IntlFixup" hidden="1">TRUE</definedName>
    <definedName name="_IDОтчета">178174</definedName>
    <definedName name="_IDШаблона">178176</definedName>
    <definedName name="_Order1" hidden="1">255</definedName>
    <definedName name="_Order2" hidden="1">255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nscount" hidden="1">1</definedName>
    <definedName name="AS2DocOpenMode" hidden="1">"AS2DocumentBrowse"</definedName>
    <definedName name="AS2NamedRange" hidden="1">5</definedName>
    <definedName name="Button_1">"НоваяОборотка_Лист1_Таблица"</definedName>
    <definedName name="CHECK_LINK_RANGE_1">"Калькуляция!$I$11:$I$132"</definedName>
    <definedName name="DemoDate">"test"</definedName>
    <definedName name="FIRST_PERIOD_IN_LT">[1]Титульный!$E$19</definedName>
    <definedName name="god">[1]Титульный!$E$23</definedName>
    <definedName name="HTML_CodePage" hidden="1">1251</definedName>
    <definedName name="HTML_Control">{"'Лист1'!$A$1:$W$63"}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>FALSE</definedName>
    <definedName name="HTML_LineBefore">FALSE</definedName>
    <definedName name="HTML_Name" hidden="1">"Федецкий И.И."</definedName>
    <definedName name="HTML_OBDlg2">TRUE</definedName>
    <definedName name="HTML_OBDlg4">TRUE</definedName>
    <definedName name="HTML_OS" hidden="1">0</definedName>
    <definedName name="HTML_PathFileMac" hidden="1">"MacOS 9.1:Desktop Folder:Окончательные Матрицы:MyHTML.html"</definedName>
    <definedName name="HTML_Title" hidden="1">"Климатические зоны Томской области"</definedName>
    <definedName name="INFORMATION_TO_LIST">[1]TECHSHEET!$N$36:$N$37</definedName>
    <definedName name="INN">[1]Титульный!$E$13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KEY">"tet"</definedName>
    <definedName name="KPP">[1]Титульный!$E$14</definedName>
    <definedName name="LEVEL_VOLTAGE">[1]TECHSHEET!$N$21:$N$25</definedName>
    <definedName name="limcount" hidden="1">1</definedName>
    <definedName name="LIST_MO_GROW_APPROVED_BY_FTS">#REF!</definedName>
    <definedName name="logic">[1]TECHSHEET!$O$10:$O$11</definedName>
    <definedName name="MmExcelLinker_6E24F10A_D93B_4197_A91F_1E8C46B84DD5">РТ передача [2]ээ!$I$76:$I$76</definedName>
    <definedName name="MO_LIST_20">[1]REESTR_MO!#REF!</definedName>
    <definedName name="MO_LIST_21">[1]REESTR_MO!#REF!</definedName>
    <definedName name="MO_LIST_22">[1]REESTR_MO!#REF!</definedName>
    <definedName name="MO_LIST_23">[1]REESTR_MO!#REF!</definedName>
    <definedName name="MO_LIST_24">[1]REESTR_MO!#REF!</definedName>
    <definedName name="MO_LIST_25">[1]REESTR_MO!#REF!</definedName>
    <definedName name="MO_LIST_26">[1]REESTR_MO!#REF!</definedName>
    <definedName name="MO_LIST_27">[1]REESTR_MO!#REF!</definedName>
    <definedName name="MO_LIST_28">[1]REESTR_MO!#REF!</definedName>
    <definedName name="MO_LIST_29">[1]REESTR_MO!#REF!</definedName>
    <definedName name="MO_LIST_30">[1]REESTR_MO!#REF!</definedName>
    <definedName name="MO_LIST_31">[1]REESTR_MO!#REF!</definedName>
    <definedName name="MO_LIST_32">[1]REESTR_MO!#REF!</definedName>
    <definedName name="MO_LIST_33">[1]REESTR_MO!#REF!</definedName>
    <definedName name="MO_LIST_34">[1]REESTR_MO!#REF!</definedName>
    <definedName name="MO_LIST_35">[1]REESTR_MO!#REF!</definedName>
    <definedName name="MO_LIST_36">[1]REESTR_MO!#REF!</definedName>
    <definedName name="MO_LIST_37">[1]REESTR_MO!#REF!</definedName>
    <definedName name="MO_LIST_38">[1]REESTR_MO!#REF!</definedName>
    <definedName name="MO_LIST_39">[1]REESTR_MO!#REF!</definedName>
    <definedName name="MO_LIST_40">[1]REESTR_MO!#REF!</definedName>
    <definedName name="MO_LIST_41">[1]REESTR_MO!#REF!</definedName>
    <definedName name="MO_LIST_42">[1]REESTR_MO!#REF!</definedName>
    <definedName name="MO_LIST_43">[1]REESTR_MO!#REF!</definedName>
    <definedName name="MO_LIST_44">[1]REESTR_MO!#REF!</definedName>
    <definedName name="MO_LIST_45">[1]REESTR_MO!#REF!</definedName>
    <definedName name="MO_LIST_46">[1]REESTR_MO!#REF!</definedName>
    <definedName name="MO_LIST_47">[1]REESTR_MO!#REF!</definedName>
    <definedName name="MO_LIST_48">[1]REESTR_MO!#REF!</definedName>
    <definedName name="MO_LIST_49">[1]REESTR_MO!#REF!</definedName>
    <definedName name="MO_LIST_50">[1]REESTR_MO!#REF!</definedName>
    <definedName name="MO_LIST_51">[1]REESTR_MO!#REF!</definedName>
    <definedName name="MO_LIST_52">[1]REESTR_MO!#REF!</definedName>
    <definedName name="MO_LIST_53">[1]REESTR_MO!#REF!</definedName>
    <definedName name="MO_LIST_54">[1]REESTR_MO!#REF!</definedName>
    <definedName name="MO_LIST_55">[1]REESTR_MO!#REF!</definedName>
    <definedName name="MO_LIST_56">[1]REESTR_MO!#REF!</definedName>
    <definedName name="MO_LIST_57">[1]REESTR_MO!#REF!</definedName>
    <definedName name="MO_LIST_58">[1]REESTR_MO!#REF!</definedName>
    <definedName name="MO_LIST_59">[1]REESTR_MO!#REF!</definedName>
    <definedName name="MO_LIST_60">[1]REESTR_MO!#REF!</definedName>
    <definedName name="MO_LIST_61">[1]REESTR_MO!#REF!</definedName>
    <definedName name="MO_LIST_62">[1]REESTR_MO!#REF!</definedName>
    <definedName name="MO_LIST_63">[1]REESTR_MO!#REF!</definedName>
    <definedName name="MO_LIST_64">[1]REESTR_MO!#REF!</definedName>
    <definedName name="MO_LIST_65">[1]REESTR_MO!#REF!</definedName>
    <definedName name="MO_LIST_66">[1]REESTR_MO!#REF!</definedName>
    <definedName name="MO_LIST_67">[1]REESTR_MO!#REF!</definedName>
    <definedName name="MO_LIST_68">[1]REESTR_MO!#REF!</definedName>
    <definedName name="MO_LIST_69">[1]REESTR_MO!#REF!</definedName>
    <definedName name="MO_LIST_70">[1]REESTR_MO!#REF!</definedName>
    <definedName name="MO_LIST_8">[1]REESTR_MO!$B$47:$B$57</definedName>
    <definedName name="MONTH_LIST">[1]TECHSHEET!$E$17:$E$28</definedName>
    <definedName name="NTKU1X_AUTHORISATION_RANGE">#REF!</definedName>
    <definedName name="ORG">[1]Титульный!$E$9</definedName>
    <definedName name="ORG_DOP">[1]Титульный!$E$32</definedName>
    <definedName name="P_L1">'[1]Регионы аналоги'!$F$16</definedName>
    <definedName name="P_L10">'[1]Регионы аналоги'!$K$26</definedName>
    <definedName name="P_L2">'[1]Регионы аналоги'!$G$16</definedName>
    <definedName name="P_L3">'[1]Регионы аналоги'!$H$16</definedName>
    <definedName name="P_L4">'[1]Регионы аналоги'!$I$16</definedName>
    <definedName name="P_L5">'[1]Регионы аналоги'!$F$26</definedName>
    <definedName name="P_L6">'[1]Регионы аналоги'!$G$26</definedName>
    <definedName name="P_L7">'[1]Регионы аналоги'!$H$26</definedName>
    <definedName name="P_L8">'[1]Регионы аналоги'!$I$26</definedName>
    <definedName name="P_L9">'[1]Регионы аналоги'!$J$26</definedName>
    <definedName name="P12_T28_Protection">P1_T28_Protection,P2_T28_Protection,P3_T28_Protection,P4_T28_Protection,P5_T28_Protection,P6_T28_Protection,P7_T28_Protection,P8_T28_Protection</definedName>
    <definedName name="P16_SCOPE_FULL_LOAD" hidden="1">P2_SCOPE_FULL_LOAD,P3_SCOPE_FULL_LOAD,P4_SCOPE_FULL_LOAD,P5_SCOPE_FULL_LOAD,P6_SCOPE_FULL_LOAD,P7_SCOPE_FULL_LOAD,P8_SCOPE_FULL_LOAD</definedName>
    <definedName name="P17_SCOPE_FULL_LOAD" hidden="1">P9_SCOPE_FULL_LOAD,P10_SCOPE_FULL_LOAD,P11_SCOPE_FULL_LOAD,P12_SCOPE_FULL_LOAD,P13_SCOPE_FULL_LOAD,P14_SCOPE_FULL_LOAD,P15_SCOPE_FULL_LOAD</definedName>
    <definedName name="P19_T1_Protect">P5_T1_Protect,P6_T1_Protect,P7_T1_Protect,P8_T1_Protect,P9_T1_Protect,P10_T1_Protect,P11_T1_Protect,P12_T1_Protect,P13_T1_Protect,P14_T1_Protect</definedName>
    <definedName name="P19_T2_Protect">P5_T1_Protect,P6_T1_Protect,P7_T1_Protect,P8_T1_Protect,P9_T1_Protect,P10_T1_Protect,P11_T1_Protect,P12_T1_Protect,P13_T1_Protect,P14_T1_Protect</definedName>
    <definedName name="pbStartPageNumber">1</definedName>
    <definedName name="pbUpdatePageNumbering">TRUE</definedName>
    <definedName name="PERIOD_LENGTH">[1]Титульный!$E$21</definedName>
    <definedName name="POSSIBLE_PERIOD_LENGTH">[1]TECHSHEET!$K$3:$K$6</definedName>
    <definedName name="POSSIBLE_PERIODS_5">[1]TECHSHEET!$K$23:$K$27</definedName>
    <definedName name="PROT_2">P2_PROT_2,P3_PROT_2</definedName>
    <definedName name="PROT_22">P3_PROT_22,P4_PROT_22,P5_PROT_22</definedName>
    <definedName name="region_name">[1]Титульный!$E$5</definedName>
    <definedName name="REGULATION_METHODS">[1]Титульный!$E$17</definedName>
    <definedName name="REPORT_OWNER">[1]Титульный!$E$7</definedName>
    <definedName name="SAPBEXhrIndnt" hidden="1">"Wide"</definedName>
    <definedName name="SAPBEXrevision" hidden="1">1</definedName>
    <definedName name="SAPBEXsysID" hidden="1">"BW2"</definedName>
    <definedName name="SAPBEXwbID" hidden="1">"479GSPMTNK9HM4ZSIVE5K2SH6"</definedName>
    <definedName name="SAPsysID" hidden="1">"708C5W7SBKP804JT78WJ0JNKI"</definedName>
    <definedName name="SAPwbID" hidden="1">"ARS"</definedName>
    <definedName name="SCOPE_16_PRT">P1_SCOPE_16_PRT,P2_SCOPE_16_PRT</definedName>
    <definedName name="Scope_17_PRT">P1_SCOPE_16_PRT,P2_SCOPE_16_PRT</definedName>
    <definedName name="SCOPE_FULL_LOAD">P16_SCOPE_FULL_LOAD,P17_SCOPE_FULL_LOAD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PER_PRT">P5_SCOPE_PER_PRT,P6_SCOPE_PER_PRT,P7_SCOPE_PER_PRT,P8_SCOPE_PER_PRT</definedName>
    <definedName name="SCOPE_PROT1">P3_SCOPE_PROT1,P4_SCOPE_PROT1,P5_SCOPE_PROT1,P6_SCOPE_PROT1</definedName>
    <definedName name="SCOPE_PROT2">P1_SCOPE_PROT2,P2_SCOPE_PROT2,P3_SCOPE_PROT2,P4_SCOPE_PROT2,P5_SCOPE_PROT2</definedName>
    <definedName name="SCOPE_PROT5">P1_SCOPE_PROT5,P2_SCOPE_PROT5</definedName>
    <definedName name="SCOPE_SV_PRT">P1_SCOPE_SV_PRT,P2_SCOPE_SV_PRT,P3_SCOPE_SV_PRT</definedName>
    <definedName name="score_per_prt2">P5_SCOPE_PER_PRT,P6_SCOPE_PER_PRT,P7_SCOPE_PER_PRT,P8_SCOPE_PER_PRT</definedName>
    <definedName name="sel_s">"sel_s_1,sel_s_2"</definedName>
    <definedName name="sencount" hidden="1">1</definedName>
    <definedName name="SETTINGS_CALC_METHOD">[1]TECHSHEET!$K$38:$K$41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6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el3" hidden="1">3</definedName>
    <definedName name="solver_rel4" hidden="1">3</definedName>
    <definedName name="solver_rel5" hidden="1">3</definedName>
    <definedName name="solver_rel6" hidden="1">3</definedName>
    <definedName name="solver_rhs1" hidden="1">3600</definedName>
    <definedName name="solver_rhs2" hidden="1">9770</definedName>
    <definedName name="solver_rhs3" hidden="1">660</definedName>
    <definedName name="solver_rhs4" hidden="1">5320</definedName>
    <definedName name="solver_rhs5" hidden="1">214</definedName>
    <definedName name="solver_rhs6" hidden="1">350</definedName>
    <definedName name="solver_scl" hidden="1">0</definedName>
    <definedName name="solver_sho" hidden="1">0</definedName>
    <definedName name="solver_tim" hidden="1">200</definedName>
    <definedName name="solver_tmp" hidden="1">350</definedName>
    <definedName name="solver_tol" hidden="1">0.05</definedName>
    <definedName name="solver_typ" hidden="1">3</definedName>
    <definedName name="solver_val" hidden="1">74233</definedName>
    <definedName name="STATUS_CONTRACT">[1]TECHSHEET!$P$3:$P$5</definedName>
    <definedName name="STATUS_CONTRACT_REESTR">[1]TECHSHEET!$Q$3:$Q$5</definedName>
    <definedName name="StatusDate" hidden="1">"31.03.2020"</definedName>
    <definedName name="T0_Protect">P2_T0_Protect,P3_T0_Protect</definedName>
    <definedName name="T17_Protection">P2_T17_Protection,P3_T17_Protection,P4_T17_Protection,P5_T17_Protection,P6_T17_Protection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21_Protection">P2_T21_Protection,P3_T21_Protection</definedName>
    <definedName name="T25_protection">P1_T25_protection,P2_T25_protection</definedName>
    <definedName name="T28_Protection">P9_T28_Protection,P10_T28_Protection,P11_T28_Protection,P12_T28_Protection</definedName>
    <definedName name="T6_Protect">P1_T6_Protect,P2_T6_Protect</definedName>
    <definedName name="TOTAL">P1_TOTAL,P2_TOTAL,P3_TOTAL,P4_TOTAL,P5_TOTAL</definedName>
    <definedName name="TYPE_DOC_RENT">[1]TECHSHEET!$O$3:$O$4</definedName>
    <definedName name="TYPE_OBJECT">[1]TECHSHEET!$N$29:$N$33</definedName>
    <definedName name="VD_LIST">[1]TECHSHEET!$N$40:$N$41</definedName>
    <definedName name="version">[1]Инструкция!$B$3</definedName>
    <definedName name="YEAR">[1]TECHSHEET!$L$3:$L$23</definedName>
    <definedName name="YES_NO">[1]TECHSHEET!$E$13:$E$14</definedName>
    <definedName name="Z_37C203E0_544E_429D_8808_D64A1D86D46C_.wvu.PrintArea" localSheetId="2" hidden="1">нвв!$A$1:$E$8</definedName>
    <definedName name="Z_37C203E0_544E_429D_8808_D64A1D86D46C_.wvu.PrintArea" localSheetId="1" hidden="1">тарифы2021!$A$1:$K$21</definedName>
    <definedName name="Z_6A58DF89_0DAF_4C97_B4CB_53F121F0C6CD_.wvu.PrintArea" localSheetId="2" hidden="1">нвв!$A$1:$E$8</definedName>
    <definedName name="Z_6A58DF89_0DAF_4C97_B4CB_53F121F0C6CD_.wvu.PrintArea" localSheetId="1" hidden="1">тарифы2021!$A$1:$F$14</definedName>
    <definedName name="Z_6A5BC1BC_CDBC_4268_A0D7_DD5271C265E8_.wvu.PrintArea" localSheetId="2" hidden="1">нвв!$A$1:$E$8</definedName>
    <definedName name="Z_6A5BC1BC_CDBC_4268_A0D7_DD5271C265E8_.wvu.PrintArea" localSheetId="1" hidden="1">тарифы2021!$A$1:$K$21</definedName>
    <definedName name="Z_F195A758_9EA9_46B7_9817_4AF994353831_.wvu.PrintArea" localSheetId="2" hidden="1">нвв!$A$1:$E$8</definedName>
    <definedName name="Z_F195A758_9EA9_46B7_9817_4AF994353831_.wvu.PrintArea" localSheetId="1" hidden="1">тарифы2021!$A$1:$K$21</definedName>
    <definedName name="выавыа">P13_T16?item_ext?ЧЕЛ,P14_T16?item_ext?ЧЕЛ,P15_T16?item_ext?ЧЕЛ,P16_T16?item_ext?ЧЕЛ,P17_T16?item_ext?ЧЕЛ,P18_T16?item_ext?ЧЕЛ,P19_T16?item_ext?ЧЕЛ</definedName>
    <definedName name="График">"Диагр. 4"</definedName>
    <definedName name="_xlnm.Print_Titles">'[3]ИТОГИ  по Н,Р,Э,Q'!$A$2:$IV$4</definedName>
    <definedName name="й">P1_SCOPE_16_PRT,P2_SCOPE_16_PRT</definedName>
    <definedName name="Курс_USD">28.47</definedName>
    <definedName name="мрпоп">P1_SCOPE_16_PRT,P2_SCOPE_16_PRT</definedName>
    <definedName name="_xlnm.Print_Area" localSheetId="2">нвв!$A$1:$E$8</definedName>
    <definedName name="_xlnm.Print_Area" localSheetId="1">тарифы2021!$A$1:$F$14</definedName>
    <definedName name="р">P5_SCOPE_PER_PRT,P6_SCOPE_PER_PRT,P7_SCOPE_PER_PRT,P8_SCOPE_PER_PRT</definedName>
    <definedName name="роол" hidden="1">"CPBD6WTRUEFAZMP2FHSLP2KUP"</definedName>
    <definedName name="ррр">{"'Лист1'!$A$1:$W$63"}</definedName>
    <definedName name="Ставка_ЕСН">0.26</definedName>
  </definedNames>
  <calcPr calcId="125725"/>
</workbook>
</file>

<file path=xl/calcChain.xml><?xml version="1.0" encoding="utf-8"?>
<calcChain xmlns="http://schemas.openxmlformats.org/spreadsheetml/2006/main">
  <c r="M81" i="4"/>
  <c r="N81" s="1"/>
  <c r="M80"/>
  <c r="N80" s="1"/>
  <c r="L80"/>
  <c r="K80"/>
  <c r="J80"/>
  <c r="I80"/>
  <c r="N79"/>
  <c r="M79"/>
  <c r="L79"/>
  <c r="K79"/>
  <c r="J79"/>
  <c r="I79"/>
  <c r="K65"/>
  <c r="I65"/>
  <c r="J64"/>
  <c r="I64"/>
  <c r="K62"/>
  <c r="J62"/>
  <c r="I62"/>
  <c r="K61"/>
  <c r="J61"/>
  <c r="I61"/>
  <c r="K58"/>
  <c r="J58"/>
  <c r="I58"/>
  <c r="K56"/>
  <c r="J56"/>
  <c r="I56"/>
  <c r="K55"/>
  <c r="J55"/>
  <c r="I55"/>
  <c r="K54"/>
  <c r="J54"/>
  <c r="I54"/>
  <c r="K52"/>
  <c r="K57" s="1"/>
  <c r="J52"/>
  <c r="J57" s="1"/>
  <c r="I52"/>
  <c r="I57" s="1"/>
  <c r="K51"/>
  <c r="J51"/>
  <c r="I51"/>
  <c r="K49"/>
  <c r="J49"/>
  <c r="I49"/>
  <c r="K47"/>
  <c r="J47"/>
  <c r="I47"/>
  <c r="J44"/>
  <c r="I42"/>
  <c r="K41"/>
  <c r="I41"/>
  <c r="I40"/>
  <c r="I44" s="1"/>
  <c r="K39"/>
  <c r="K44" s="1"/>
  <c r="I39"/>
  <c r="H29"/>
  <c r="H28"/>
  <c r="H27"/>
  <c r="H26"/>
  <c r="H25"/>
  <c r="H24"/>
  <c r="H23"/>
  <c r="H22"/>
  <c r="H20"/>
  <c r="F13"/>
  <c r="F10"/>
</calcChain>
</file>

<file path=xl/sharedStrings.xml><?xml version="1.0" encoding="utf-8"?>
<sst xmlns="http://schemas.openxmlformats.org/spreadsheetml/2006/main" count="165" uniqueCount="133">
  <si>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</si>
  <si>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</si>
  <si>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       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</si>
  <si>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</si>
  <si>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</si>
  <si>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</si>
  <si>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</si>
  <si>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</si>
  <si>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</si>
  <si>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</si>
  <si>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</si>
  <si>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</si>
  <si>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</si>
  <si>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</si>
  <si>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</si>
  <si>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</si>
  <si>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</si>
  <si>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</si>
  <si>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</si>
  <si>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
на базовый
период *</t>
  </si>
  <si>
    <t>Предложения
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</si>
  <si>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</si>
  <si>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</si>
  <si>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1.1</t>
  </si>
  <si>
    <t>Выручка</t>
  </si>
  <si>
    <t>тыс.руб.</t>
  </si>
  <si>
    <t>1.2</t>
  </si>
  <si>
    <t>Прибыль (убыток) от продаж</t>
  </si>
  <si>
    <t>1.3</t>
  </si>
  <si>
    <t>EBITDA (прибыль до процентов, налогов и амортизации)</t>
  </si>
  <si>
    <t>1.4</t>
  </si>
  <si>
    <t>Чистая прибыль (убыток)</t>
  </si>
  <si>
    <t>2</t>
  </si>
  <si>
    <t>Показатели рентабельности организации</t>
  </si>
  <si>
    <t>2.1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</si>
  <si>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</si>
  <si>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%</t>
  </si>
  <si>
    <t>3</t>
  </si>
  <si>
    <t>Показатели регулируемых видов деятельности организации</t>
  </si>
  <si>
    <t>3.1</t>
  </si>
  <si>
    <t>Заявленная мощность &lt;***&gt;</t>
  </si>
  <si>
    <t>МВт</t>
  </si>
  <si>
    <t>3.2</t>
  </si>
  <si>
    <t>Объем полезного отпуска электроэнергии - Всего &lt;***&gt;</t>
  </si>
  <si>
    <t>тыс.кВт*ч</t>
  </si>
  <si>
    <t>3.3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</si>
  <si>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</si>
  <si>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</si>
  <si>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3.4</t>
  </si>
  <si>
    <t>Уровень потерь электрической энергии &lt;***&gt;</t>
  </si>
  <si>
    <t>3.5</t>
  </si>
  <si>
    <t>Реквизиты программы энергоэффективности (кем утверждена, дата утверждения, номер приказа) &lt;***&gt;</t>
  </si>
  <si>
    <t>Программа в области энергосбережения и энергоэффективности на 2016-2020 год от 28 июня 2017 г.</t>
  </si>
  <si>
    <t>Программа в области энергосбережения и энергоэффективности на 2021-2025 год от 25.12.2019 г.</t>
  </si>
  <si>
    <t>4</t>
  </si>
  <si>
    <t>Необходимая валовая выручка по регулируемым видам деятельности организации - Всего</t>
  </si>
  <si>
    <t>4.1</t>
  </si>
  <si>
    <t>Расходы, связанные с производством и реализацией товаров, работ и услуг &lt;**&gt;, &lt;****&gt;;
операционные (подконтрольные) расходы &lt;***&gt; - Всего</t>
  </si>
  <si>
    <t>в том числе:</t>
  </si>
  <si>
    <t>4.1.1</t>
  </si>
  <si>
    <t>оплата труда</t>
  </si>
  <si>
    <t>4.1.2</t>
  </si>
  <si>
    <t>ремонт основных фондов</t>
  </si>
  <si>
    <t>4.1.3</t>
  </si>
  <si>
    <t>материальные затраты</t>
  </si>
  <si>
    <t>4.2</t>
  </si>
  <si>
    <t>Расходы, за исключением указанных в позиции 4.1 &lt;**&gt;, &lt;****&gt;;неподконтрольные расходы &lt;***&gt; - Всего &lt;***&gt;</t>
  </si>
  <si>
    <t>4.3</t>
  </si>
  <si>
    <t>Выпадающие, излишние доходы (расходы) прошлых лет</t>
  </si>
  <si>
    <t>4.4</t>
  </si>
  <si>
    <t>Инвестиции, осуществляемые за счет тарифных источников</t>
  </si>
  <si>
    <t>4.4.1</t>
  </si>
  <si>
    <t>Реквизиты инвестиционной программы (кем утверждена, дата утверждения, номер приказа)</t>
  </si>
  <si>
    <t xml:space="preserve">   Приказ Комитета по тарифам по РА № 94-ВД от 01.11 2018 г.</t>
  </si>
  <si>
    <t>На утверждении</t>
  </si>
  <si>
    <t>4.5</t>
  </si>
  <si>
    <t>Объем условных единиц &lt;***&gt;</t>
  </si>
  <si>
    <t>у.е.</t>
  </si>
  <si>
    <t>4.6</t>
  </si>
  <si>
    <t>Операционные (подконтрольные) расходы на условную единицу &lt;***&gt;</t>
  </si>
  <si>
    <t>тыс.руб./у.е.</t>
  </si>
  <si>
    <t>5</t>
  </si>
  <si>
    <t>Показатели численности персонала и фонда оплаты труда по регулируемым видам деятельности</t>
  </si>
  <si>
    <t>5.1</t>
  </si>
  <si>
    <t>Среднесписочная численность персонала</t>
  </si>
  <si>
    <t>человек</t>
  </si>
  <si>
    <t>5.2</t>
  </si>
  <si>
    <t>Среднемесячная заработная плата на одного работника</t>
  </si>
  <si>
    <t>тыс.руб. на человека</t>
  </si>
  <si>
    <t>5.3</t>
  </si>
  <si>
    <t>Реквизиты отраслевого тарифного соглашения (дата утверждения, срок действия)</t>
  </si>
  <si>
    <t>ОТС в ЖКХ РА на 2018-2020 год.  Регистрацинный № 5 от 22 декабря 2017 года</t>
  </si>
  <si>
    <t>6</t>
  </si>
  <si>
    <t>Уставный капитал (складочный капитал, уставный фонд, вклады товарищей)</t>
  </si>
  <si>
    <t>7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</si>
  <si>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</si>
  <si>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</si>
  <si>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</si>
  <si>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</si>
  <si>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</si>
  <si>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</si>
  <si>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</si>
  <si>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</si>
  <si>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</si>
  <si>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ставка на содержание сетей</t>
  </si>
  <si>
    <t>руб./МВт в месяц</t>
  </si>
  <si>
    <t>ставка на оплату технологического расхода (потерь)</t>
  </si>
  <si>
    <t>руб./МВт·ч</t>
  </si>
  <si>
    <t>одноставочный тариф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</si>
  <si>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</si>
  <si>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</si>
  <si>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</si>
  <si>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</si>
  <si>
    <t xml:space="preserve"> в соответствии с Приложением № 12 
к приказу ФСТ России №313-э от 28.03.2013</t>
  </si>
  <si>
    <t xml:space="preserve">
Предложения МУП "Горэлектросети" 
 о размере цен (тарифов)  на услуги по передаче электрической энергии
для взаиморасчетов между сетевыми организациями 
на 2021 год</t>
  </si>
  <si>
    <t>№ п/п</t>
  </si>
  <si>
    <t>Наименование предприятия</t>
  </si>
  <si>
    <t>2021 год</t>
  </si>
  <si>
    <t>Двухставочный тариф</t>
  </si>
  <si>
    <t>Одноставочный тариф</t>
  </si>
  <si>
    <t xml:space="preserve">ставка за содержание электричес-ких сетей </t>
  </si>
  <si>
    <t>ставка на оплату технологичес-кого расхода (потерь)</t>
  </si>
  <si>
    <t>руб./кВтч</t>
  </si>
  <si>
    <t>руб./МВтч</t>
  </si>
  <si>
    <t>руб./кВт·ч</t>
  </si>
  <si>
    <t>МУП "Горэлектросети"</t>
  </si>
  <si>
    <t>Республика Алтай</t>
  </si>
  <si>
    <t>в соответствии с Приложением № 11 
к приказу ФСТ России №313-э от 28.03.2013</t>
  </si>
  <si>
    <t>Предложение МУП "Горэлектросети"" по величине НВВ на оказание услуг по передаче электроэнергии
на  период регулирования 2021 г. 
(без учета оплаты потерь)</t>
  </si>
  <si>
    <t>Год</t>
  </si>
  <si>
    <t>НВВ 
без учета оплаты потерь, тыс. руб.</t>
  </si>
  <si>
    <t>I</t>
  </si>
  <si>
    <t>2021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</si>
</sst>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-* #,##0.00[$€-1]_-;\-* #,##0.00[$€-1]_-;_-* &quot;-&quot;??[$€-1]_-"/>
    <numFmt numFmtId="165" formatCode="_-* #,##0\ _р_._-;\-* #,##0\ _р_._-;_-* &quot;-&quot;\ _р_._-;_-@_-"/>
    <numFmt numFmtId="166" formatCode="&quot;$&quot;#,##0_);[Red]\(&quot;$&quot;#,##0\)"/>
    <numFmt numFmtId="167" formatCode="#,##0.0"/>
    <numFmt numFmtId="168" formatCode="#,##0.000"/>
    <numFmt numFmtId="169" formatCode="#,##0.0000"/>
    <numFmt numFmtId="170" formatCode="_-* #,##0.00_р_._-;\-* #,##0.00_р_._-;_-* &quot;-&quot;??_р_._-;_-@_-"/>
    <numFmt numFmtId="171" formatCode="#,##0.0000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2"/>
      <name val="Arial"/>
      <family val="2"/>
      <charset val="204"/>
    </font>
    <font>
      <sz val="11"/>
      <name val="Calibri"/>
      <family val="2"/>
      <scheme val="minor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color indexed="12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9"/>
      <color indexed="1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FFFFFF"/>
      </patternFill>
    </fill>
    <fill>
      <patternFill patternType="solid">
        <fgColor rgb="FFFFFACD"/>
      </patternFill>
    </fill>
    <fill>
      <patternFill patternType="solid">
        <fgColor rgb="FFF0FFF0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2" fillId="0" borderId="0"/>
    <xf numFmtId="0" fontId="4" fillId="0" borderId="0"/>
    <xf numFmtId="0" fontId="4" fillId="0" borderId="0"/>
    <xf numFmtId="4" fontId="5" fillId="3" borderId="0" applyBorder="0">
      <alignment horizontal="right"/>
    </xf>
    <xf numFmtId="4" fontId="5" fillId="3" borderId="0" applyFont="0" applyBorder="0">
      <alignment horizontal="right"/>
    </xf>
    <xf numFmtId="9" fontId="4" fillId="0" borderId="0" applyFont="0" applyFill="0" applyBorder="0" applyAlignment="0" applyProtection="0"/>
    <xf numFmtId="49" fontId="5" fillId="0" borderId="0" applyBorder="0">
      <alignment vertical="top"/>
    </xf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7" fillId="0" borderId="0"/>
    <xf numFmtId="0" fontId="7" fillId="0" borderId="0"/>
    <xf numFmtId="0" fontId="6" fillId="0" borderId="0"/>
    <xf numFmtId="0" fontId="9" fillId="0" borderId="8" applyNumberFormat="0" applyAlignment="0">
      <protection locked="0"/>
    </xf>
    <xf numFmtId="165" fontId="10" fillId="0" borderId="0" applyFont="0" applyFill="0" applyBorder="0" applyAlignment="0" applyProtection="0"/>
    <xf numFmtId="3" fontId="11" fillId="5" borderId="9">
      <alignment horizontal="center" vertical="center" wrapText="1"/>
      <protection locked="0"/>
    </xf>
    <xf numFmtId="166" fontId="12" fillId="0" borderId="0" applyFont="0" applyFill="0" applyBorder="0" applyAlignment="0" applyProtection="0"/>
    <xf numFmtId="167" fontId="5" fillId="2" borderId="0">
      <protection locked="0"/>
    </xf>
    <xf numFmtId="0" fontId="13" fillId="0" borderId="0" applyFill="0" applyBorder="0" applyProtection="0">
      <alignment vertical="center"/>
    </xf>
    <xf numFmtId="168" fontId="5" fillId="2" borderId="0">
      <protection locked="0"/>
    </xf>
    <xf numFmtId="169" fontId="5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8" borderId="8" applyNumberFormat="0" applyAlignment="0"/>
    <xf numFmtId="0" fontId="9" fillId="8" borderId="8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6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7" fillId="9" borderId="10" applyNumberFormat="0">
      <alignment horizontal="center"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Border="0">
      <alignment horizontal="center" vertical="center" wrapText="1"/>
    </xf>
    <xf numFmtId="0" fontId="24" fillId="0" borderId="11" applyBorder="0">
      <alignment horizontal="center" vertical="center" wrapText="1"/>
    </xf>
    <xf numFmtId="4" fontId="5" fillId="2" borderId="12" applyBorder="0">
      <alignment horizontal="right"/>
    </xf>
    <xf numFmtId="49" fontId="5" fillId="0" borderId="0" applyBorder="0">
      <alignment vertical="top"/>
    </xf>
    <xf numFmtId="49" fontId="5" fillId="0" borderId="0" applyBorder="0">
      <alignment vertical="top"/>
    </xf>
    <xf numFmtId="0" fontId="25" fillId="0" borderId="0"/>
    <xf numFmtId="0" fontId="1" fillId="0" borderId="0"/>
    <xf numFmtId="0" fontId="2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6" fillId="10" borderId="0" applyNumberFormat="0" applyBorder="0" applyAlignment="0">
      <alignment horizontal="left" vertical="center"/>
    </xf>
    <xf numFmtId="0" fontId="1" fillId="0" borderId="0"/>
    <xf numFmtId="0" fontId="27" fillId="0" borderId="0"/>
    <xf numFmtId="0" fontId="26" fillId="10" borderId="0" applyNumberFormat="0" applyBorder="0" applyAlignment="0">
      <alignment horizontal="left" vertical="center"/>
    </xf>
    <xf numFmtId="0" fontId="26" fillId="10" borderId="0" applyNumberFormat="0" applyBorder="0" applyAlignment="0">
      <alignment horizontal="left" vertical="center"/>
    </xf>
    <xf numFmtId="0" fontId="1" fillId="0" borderId="0"/>
    <xf numFmtId="0" fontId="1" fillId="0" borderId="0"/>
    <xf numFmtId="0" fontId="1" fillId="0" borderId="0"/>
    <xf numFmtId="0" fontId="28" fillId="0" borderId="0"/>
    <xf numFmtId="0" fontId="5" fillId="0" borderId="0">
      <alignment horizontal="left" vertical="center"/>
    </xf>
    <xf numFmtId="0" fontId="4" fillId="0" borderId="0"/>
    <xf numFmtId="0" fontId="9" fillId="0" borderId="0">
      <alignment wrapText="1"/>
    </xf>
    <xf numFmtId="0" fontId="25" fillId="0" borderId="0"/>
    <xf numFmtId="0" fontId="9" fillId="0" borderId="0">
      <alignment wrapText="1"/>
    </xf>
    <xf numFmtId="0" fontId="4" fillId="0" borderId="0"/>
    <xf numFmtId="49" fontId="5" fillId="10" borderId="0" applyBorder="0">
      <alignment vertical="top"/>
    </xf>
    <xf numFmtId="49" fontId="5" fillId="10" borderId="0" applyBorder="0">
      <alignment vertical="top"/>
    </xf>
    <xf numFmtId="49" fontId="5" fillId="10" borderId="0" applyBorder="0">
      <alignment vertical="top"/>
    </xf>
    <xf numFmtId="0" fontId="1" fillId="0" borderId="0"/>
    <xf numFmtId="0" fontId="9" fillId="0" borderId="0">
      <alignment wrapText="1"/>
    </xf>
    <xf numFmtId="0" fontId="9" fillId="0" borderId="0">
      <alignment wrapText="1"/>
    </xf>
    <xf numFmtId="0" fontId="11" fillId="0" borderId="0">
      <alignment wrapText="1"/>
    </xf>
    <xf numFmtId="0" fontId="2" fillId="0" borderId="0"/>
    <xf numFmtId="0" fontId="29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5" fillId="3" borderId="0" applyBorder="0">
      <alignment horizontal="right"/>
    </xf>
    <xf numFmtId="4" fontId="5" fillId="3" borderId="0" applyFont="0" applyBorder="0">
      <alignment horizontal="right"/>
    </xf>
    <xf numFmtId="4" fontId="5" fillId="11" borderId="13" applyBorder="0">
      <alignment horizontal="right"/>
    </xf>
    <xf numFmtId="0" fontId="4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justify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indent="1"/>
    </xf>
    <xf numFmtId="4" fontId="5" fillId="0" borderId="3" xfId="2" applyNumberFormat="1" applyFont="1" applyFill="1" applyBorder="1" applyAlignment="1" applyProtection="1">
      <alignment horizontal="left" vertical="center" indent="1"/>
    </xf>
    <xf numFmtId="0" fontId="5" fillId="2" borderId="3" xfId="3" applyNumberFormat="1" applyFont="1" applyFill="1" applyBorder="1" applyAlignment="1" applyProtection="1">
      <alignment horizontal="left" vertical="center" indent="1"/>
      <protection locked="0"/>
    </xf>
    <xf numFmtId="0" fontId="5" fillId="3" borderId="3" xfId="3" applyNumberFormat="1" applyFont="1" applyFill="1" applyBorder="1" applyAlignment="1" applyProtection="1">
      <alignment horizontal="left" vertical="center" indent="1"/>
      <protection locked="0"/>
    </xf>
    <xf numFmtId="0" fontId="5" fillId="3" borderId="3" xfId="3" applyNumberFormat="1" applyFont="1" applyFill="1" applyBorder="1" applyAlignment="1" applyProtection="1">
      <alignment horizontal="left" vertical="center" indent="1"/>
    </xf>
    <xf numFmtId="0" fontId="5" fillId="2" borderId="4" xfId="2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2" xfId="2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5" xfId="2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3" xfId="2" applyNumberFormat="1" applyFont="1" applyFill="1" applyBorder="1" applyAlignment="1" applyProtection="1">
      <alignment horizontal="left" vertical="center" indent="1"/>
    </xf>
    <xf numFmtId="0" fontId="5" fillId="2" borderId="3" xfId="2" applyNumberFormat="1" applyFont="1" applyFill="1" applyBorder="1" applyAlignment="1" applyProtection="1">
      <alignment horizontal="left" vertical="center" indent="1"/>
      <protection locked="0"/>
    </xf>
    <xf numFmtId="0" fontId="5" fillId="3" borderId="3" xfId="2" applyNumberFormat="1" applyFont="1" applyFill="1" applyBorder="1" applyAlignment="1" applyProtection="1">
      <alignment horizontal="left" vertical="center" indent="1"/>
      <protection locked="0"/>
    </xf>
    <xf numFmtId="4" fontId="5" fillId="3" borderId="3" xfId="2" applyNumberFormat="1" applyFont="1" applyFill="1" applyBorder="1" applyAlignment="1" applyProtection="1">
      <alignment horizontal="left" vertical="center" indent="1"/>
    </xf>
    <xf numFmtId="0" fontId="3" fillId="0" borderId="0" xfId="1" applyFont="1" applyAlignment="1">
      <alignment horizontal="center" vertical="center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center" vertical="center" wrapText="1"/>
    </xf>
    <xf numFmtId="0" fontId="0" fillId="4" borderId="6" xfId="3" applyFont="1" applyFill="1" applyBorder="1" applyAlignment="1" applyProtection="1">
      <alignment horizontal="left" vertical="center" wrapText="1"/>
    </xf>
    <xf numFmtId="0" fontId="5" fillId="4" borderId="6" xfId="3" applyFont="1" applyFill="1" applyBorder="1" applyAlignment="1" applyProtection="1">
      <alignment horizontal="left" vertical="center" wrapText="1"/>
    </xf>
    <xf numFmtId="0" fontId="5" fillId="4" borderId="4" xfId="3" applyFont="1" applyFill="1" applyBorder="1" applyAlignment="1" applyProtection="1">
      <alignment horizontal="center" vertical="center" wrapText="1"/>
    </xf>
    <xf numFmtId="0" fontId="5" fillId="4" borderId="2" xfId="3" applyFont="1" applyFill="1" applyBorder="1" applyAlignment="1" applyProtection="1">
      <alignment vertical="center" wrapText="1"/>
    </xf>
    <xf numFmtId="0" fontId="5" fillId="4" borderId="5" xfId="3" applyFont="1" applyFill="1" applyBorder="1" applyAlignment="1" applyProtection="1">
      <alignment vertical="center" wrapText="1"/>
    </xf>
    <xf numFmtId="49" fontId="0" fillId="0" borderId="7" xfId="3" applyNumberFormat="1" applyFont="1" applyFill="1" applyBorder="1" applyAlignment="1" applyProtection="1">
      <alignment horizontal="center" vertical="center" wrapText="1"/>
    </xf>
    <xf numFmtId="0" fontId="5" fillId="0" borderId="7" xfId="3" applyFont="1" applyFill="1" applyBorder="1" applyAlignment="1" applyProtection="1">
      <alignment horizontal="left" vertical="center" wrapText="1" indent="1"/>
    </xf>
    <xf numFmtId="0" fontId="0" fillId="0" borderId="7" xfId="3" applyFont="1" applyFill="1" applyBorder="1" applyAlignment="1" applyProtection="1">
      <alignment horizontal="center" vertical="center" wrapText="1"/>
    </xf>
    <xf numFmtId="4" fontId="5" fillId="3" borderId="7" xfId="4" applyNumberFormat="1" applyFont="1" applyFill="1" applyBorder="1" applyAlignment="1" applyProtection="1">
      <alignment horizontal="right" vertical="center"/>
    </xf>
    <xf numFmtId="4" fontId="5" fillId="2" borderId="7" xfId="3" applyNumberFormat="1" applyFont="1" applyFill="1" applyBorder="1" applyAlignment="1" applyProtection="1">
      <alignment horizontal="right" vertical="center"/>
      <protection locked="0"/>
    </xf>
    <xf numFmtId="4" fontId="5" fillId="3" borderId="3" xfId="5" applyNumberFormat="1" applyFont="1" applyBorder="1" applyAlignment="1" applyProtection="1">
      <alignment horizontal="right" vertical="center"/>
      <protection locked="0"/>
    </xf>
    <xf numFmtId="49" fontId="0" fillId="0" borderId="3" xfId="3" applyNumberFormat="1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left" vertical="center" wrapText="1" indent="1"/>
    </xf>
    <xf numFmtId="4" fontId="5" fillId="3" borderId="3" xfId="4" applyNumberFormat="1" applyFont="1" applyFill="1" applyBorder="1" applyAlignment="1" applyProtection="1">
      <alignment horizontal="right" vertical="center"/>
    </xf>
    <xf numFmtId="0" fontId="5" fillId="4" borderId="2" xfId="3" applyFont="1" applyFill="1" applyBorder="1" applyAlignment="1" applyProtection="1">
      <alignment horizontal="center" vertical="center" wrapText="1"/>
    </xf>
    <xf numFmtId="10" fontId="0" fillId="2" borderId="3" xfId="6" applyNumberFormat="1" applyFont="1" applyFill="1" applyBorder="1" applyAlignment="1" applyProtection="1">
      <alignment horizontal="right" vertical="center"/>
      <protection locked="0"/>
    </xf>
    <xf numFmtId="49" fontId="5" fillId="0" borderId="3" xfId="7" applyBorder="1" applyAlignment="1">
      <alignment horizontal="left" vertical="top" wrapText="1" indent="1"/>
    </xf>
    <xf numFmtId="4" fontId="5" fillId="2" borderId="3" xfId="4" applyNumberFormat="1" applyFont="1" applyFill="1" applyBorder="1" applyAlignment="1" applyProtection="1">
      <alignment horizontal="right" vertical="center"/>
      <protection locked="0"/>
    </xf>
    <xf numFmtId="4" fontId="0" fillId="2" borderId="3" xfId="3" applyNumberFormat="1" applyFont="1" applyFill="1" applyBorder="1" applyAlignment="1" applyProtection="1">
      <alignment horizontal="right" vertical="center"/>
      <protection locked="0"/>
    </xf>
    <xf numFmtId="4" fontId="5" fillId="2" borderId="3" xfId="3" applyNumberFormat="1" applyFont="1" applyFill="1" applyBorder="1" applyAlignment="1" applyProtection="1">
      <alignment horizontal="right" vertical="center"/>
      <protection locked="0"/>
    </xf>
    <xf numFmtId="49" fontId="5" fillId="0" borderId="3" xfId="7" applyBorder="1" applyAlignment="1">
      <alignment horizontal="left" vertical="center" wrapText="1" indent="1"/>
    </xf>
    <xf numFmtId="49" fontId="5" fillId="0" borderId="3" xfId="7" applyFill="1" applyBorder="1" applyAlignment="1" applyProtection="1">
      <alignment horizontal="left" vertical="top" wrapText="1" indent="1"/>
    </xf>
    <xf numFmtId="49" fontId="0" fillId="2" borderId="3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3" applyFont="1" applyFill="1" applyBorder="1" applyAlignment="1" applyProtection="1">
      <alignment horizontal="left" vertical="center" wrapText="1"/>
    </xf>
    <xf numFmtId="49" fontId="5" fillId="0" borderId="3" xfId="3" applyNumberFormat="1" applyFont="1" applyFill="1" applyBorder="1" applyAlignment="1" applyProtection="1">
      <alignment horizontal="center" vertical="center" wrapText="1"/>
    </xf>
    <xf numFmtId="0" fontId="3" fillId="0" borderId="3" xfId="1" applyFont="1" applyBorder="1"/>
    <xf numFmtId="0" fontId="5" fillId="0" borderId="3" xfId="3" applyFont="1" applyFill="1" applyBorder="1" applyAlignment="1" applyProtection="1">
      <alignment horizontal="left" vertical="center" wrapText="1" indent="2"/>
    </xf>
    <xf numFmtId="49" fontId="5" fillId="2" borderId="3" xfId="3" applyNumberFormat="1" applyFont="1" applyFill="1" applyBorder="1" applyAlignment="1" applyProtection="1">
      <alignment horizontal="right" vertical="center" wrapText="1"/>
      <protection locked="0"/>
    </xf>
    <xf numFmtId="0" fontId="5" fillId="4" borderId="2" xfId="3" applyFont="1" applyFill="1" applyBorder="1" applyAlignment="1" applyProtection="1">
      <alignment horizontal="left" vertical="center" wrapText="1" indent="1"/>
    </xf>
    <xf numFmtId="0" fontId="3" fillId="0" borderId="0" xfId="1" applyFont="1" applyBorder="1"/>
    <xf numFmtId="0" fontId="3" fillId="0" borderId="0" xfId="1" applyFont="1" applyBorder="1" applyAlignment="1">
      <alignment horizontal="justify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0" fillId="4" borderId="4" xfId="3" applyFont="1" applyFill="1" applyBorder="1" applyAlignment="1" applyProtection="1">
      <alignment horizontal="left" vertical="center" wrapText="1"/>
    </xf>
    <xf numFmtId="0" fontId="5" fillId="4" borderId="2" xfId="3" applyFont="1" applyFill="1" applyBorder="1" applyAlignment="1" applyProtection="1">
      <alignment horizontal="left" vertical="center" wrapText="1"/>
    </xf>
    <xf numFmtId="0" fontId="0" fillId="4" borderId="2" xfId="3" applyFont="1" applyFill="1" applyBorder="1" applyAlignment="1" applyProtection="1">
      <alignment vertical="center" wrapText="1"/>
    </xf>
    <xf numFmtId="0" fontId="0" fillId="0" borderId="3" xfId="3" applyFont="1" applyFill="1" applyBorder="1" applyAlignment="1" applyProtection="1">
      <alignment horizontal="center" vertical="center" wrapText="1"/>
    </xf>
    <xf numFmtId="49" fontId="0" fillId="0" borderId="6" xfId="3" applyNumberFormat="1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left" vertical="center" wrapText="1" indent="1"/>
    </xf>
    <xf numFmtId="0" fontId="0" fillId="0" borderId="6" xfId="3" applyFont="1" applyFill="1" applyBorder="1" applyAlignment="1" applyProtection="1">
      <alignment horizontal="center" vertical="center" wrapText="1"/>
    </xf>
    <xf numFmtId="0" fontId="0" fillId="4" borderId="5" xfId="3" applyFont="1" applyFill="1" applyBorder="1" applyAlignment="1" applyProtection="1">
      <alignment horizontal="center" vertical="center" wrapText="1"/>
    </xf>
    <xf numFmtId="4" fontId="0" fillId="2" borderId="3" xfId="4" applyNumberFormat="1" applyFont="1" applyFill="1" applyBorder="1" applyAlignment="1" applyProtection="1">
      <alignment horizontal="right" vertical="center"/>
      <protection locked="0"/>
    </xf>
    <xf numFmtId="4" fontId="3" fillId="0" borderId="0" xfId="1" applyNumberFormat="1" applyFont="1"/>
    <xf numFmtId="0" fontId="3" fillId="0" borderId="0" xfId="1" applyFont="1" applyAlignment="1">
      <alignment horizontal="left" vertical="center"/>
    </xf>
    <xf numFmtId="0" fontId="30" fillId="0" borderId="0" xfId="64" applyFont="1" applyAlignment="1">
      <alignment horizontal="right" wrapText="1"/>
    </xf>
    <xf numFmtId="0" fontId="30" fillId="0" borderId="0" xfId="64" applyFont="1"/>
    <xf numFmtId="0" fontId="31" fillId="0" borderId="1" xfId="64" applyFont="1" applyBorder="1" applyAlignment="1">
      <alignment horizontal="center" vertical="center" wrapText="1"/>
    </xf>
    <xf numFmtId="0" fontId="32" fillId="0" borderId="0" xfId="64" applyFont="1"/>
    <xf numFmtId="0" fontId="33" fillId="0" borderId="12" xfId="64" applyFont="1" applyBorder="1" applyAlignment="1">
      <alignment horizontal="center" vertical="center" wrapText="1"/>
    </xf>
    <xf numFmtId="0" fontId="34" fillId="0" borderId="12" xfId="64" applyFont="1" applyBorder="1" applyAlignment="1">
      <alignment horizontal="center"/>
    </xf>
    <xf numFmtId="0" fontId="33" fillId="0" borderId="12" xfId="64" applyFont="1" applyBorder="1" applyAlignment="1">
      <alignment horizontal="center" vertical="top" wrapText="1"/>
    </xf>
    <xf numFmtId="0" fontId="33" fillId="0" borderId="12" xfId="64" applyFont="1" applyBorder="1" applyAlignment="1">
      <alignment horizontal="center"/>
    </xf>
    <xf numFmtId="0" fontId="34" fillId="0" borderId="14" xfId="64" applyFont="1" applyBorder="1" applyAlignment="1">
      <alignment horizontal="center" vertical="center"/>
    </xf>
    <xf numFmtId="0" fontId="30" fillId="12" borderId="14" xfId="64" applyFont="1" applyFill="1" applyBorder="1" applyAlignment="1">
      <alignment horizontal="center" vertical="center" wrapText="1"/>
    </xf>
    <xf numFmtId="0" fontId="30" fillId="12" borderId="12" xfId="63" applyFont="1" applyFill="1" applyBorder="1" applyAlignment="1">
      <alignment horizontal="center" vertical="center" wrapText="1"/>
    </xf>
    <xf numFmtId="171" fontId="30" fillId="12" borderId="12" xfId="64" applyNumberFormat="1" applyFont="1" applyFill="1" applyBorder="1" applyAlignment="1">
      <alignment horizontal="center"/>
    </xf>
    <xf numFmtId="168" fontId="30" fillId="12" borderId="12" xfId="64" applyNumberFormat="1" applyFont="1" applyFill="1" applyBorder="1" applyAlignment="1">
      <alignment horizontal="center"/>
    </xf>
    <xf numFmtId="0" fontId="30" fillId="0" borderId="0" xfId="64" applyFont="1" applyAlignment="1">
      <alignment horizontal="right" vertical="top" wrapText="1"/>
    </xf>
    <xf numFmtId="0" fontId="31" fillId="0" borderId="0" xfId="64" applyFont="1" applyAlignment="1">
      <alignment horizontal="center" vertical="center" wrapText="1"/>
    </xf>
    <xf numFmtId="0" fontId="31" fillId="0" borderId="0" xfId="64" applyFont="1"/>
    <xf numFmtId="0" fontId="33" fillId="0" borderId="15" xfId="64" applyFont="1" applyBorder="1" applyAlignment="1">
      <alignment horizontal="center" vertical="center" wrapText="1"/>
    </xf>
    <xf numFmtId="0" fontId="33" fillId="0" borderId="16" xfId="64" applyFont="1" applyBorder="1" applyAlignment="1">
      <alignment horizontal="center" vertical="center" wrapText="1"/>
    </xf>
    <xf numFmtId="0" fontId="33" fillId="0" borderId="17" xfId="64" applyFont="1" applyBorder="1" applyAlignment="1">
      <alignment horizontal="center" vertical="center" wrapText="1"/>
    </xf>
    <xf numFmtId="0" fontId="34" fillId="0" borderId="15" xfId="64" applyFont="1" applyBorder="1" applyAlignment="1">
      <alignment horizontal="center" vertical="center" wrapText="1"/>
    </xf>
    <xf numFmtId="0" fontId="34" fillId="0" borderId="16" xfId="64" applyFont="1" applyBorder="1" applyAlignment="1">
      <alignment horizontal="center" vertical="center" wrapText="1"/>
    </xf>
    <xf numFmtId="0" fontId="30" fillId="0" borderId="0" xfId="64" applyFont="1" applyAlignment="1">
      <alignment horizontal="center" vertical="top" wrapText="1"/>
    </xf>
    <xf numFmtId="0" fontId="33" fillId="0" borderId="14" xfId="64" applyFont="1" applyBorder="1" applyAlignment="1">
      <alignment horizontal="center" vertical="center" wrapText="1"/>
    </xf>
    <xf numFmtId="0" fontId="33" fillId="0" borderId="18" xfId="64" applyFont="1" applyBorder="1" applyAlignment="1">
      <alignment horizontal="center" vertical="center" wrapText="1"/>
    </xf>
    <xf numFmtId="0" fontId="33" fillId="0" borderId="19" xfId="64" applyFont="1" applyBorder="1" applyAlignment="1">
      <alignment horizontal="center" vertical="center" wrapText="1"/>
    </xf>
    <xf numFmtId="0" fontId="34" fillId="0" borderId="14" xfId="64" applyFont="1" applyBorder="1" applyAlignment="1">
      <alignment horizontal="center" vertical="center" wrapText="1"/>
    </xf>
    <xf numFmtId="0" fontId="34" fillId="0" borderId="18" xfId="64" applyFont="1" applyBorder="1" applyAlignment="1">
      <alignment horizontal="center" vertical="center" wrapText="1"/>
    </xf>
    <xf numFmtId="0" fontId="34" fillId="0" borderId="16" xfId="64" applyFont="1" applyBorder="1" applyAlignment="1">
      <alignment horizontal="center" vertical="center"/>
    </xf>
    <xf numFmtId="0" fontId="30" fillId="12" borderId="15" xfId="101" applyFont="1" applyFill="1" applyBorder="1" applyAlignment="1">
      <alignment horizontal="center" vertical="center" wrapText="1"/>
    </xf>
    <xf numFmtId="0" fontId="30" fillId="0" borderId="15" xfId="105" applyFont="1" applyFill="1" applyBorder="1" applyAlignment="1">
      <alignment horizontal="center" vertical="center" wrapText="1"/>
    </xf>
    <xf numFmtId="49" fontId="30" fillId="12" borderId="20" xfId="64" applyNumberFormat="1" applyFont="1" applyFill="1" applyBorder="1" applyAlignment="1">
      <alignment horizontal="center"/>
    </xf>
    <xf numFmtId="4" fontId="30" fillId="12" borderId="12" xfId="64" applyNumberFormat="1" applyFont="1" applyFill="1" applyBorder="1" applyAlignment="1">
      <alignment horizontal="center" vertical="center" wrapText="1"/>
    </xf>
    <xf numFmtId="0" fontId="30" fillId="0" borderId="0" xfId="64" applyFont="1" applyAlignment="1">
      <alignment horizontal="center" vertical="center"/>
    </xf>
  </cellXfs>
  <cellStyles count="126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_РИТ КЭС " xfId="23"/>
    <cellStyle name="_счета 2008 оплаченные в 2007г " xfId="24"/>
    <cellStyle name="_Факт  годовая 2007 " xfId="25"/>
    <cellStyle name="Cells 2 2" xfId="26"/>
    <cellStyle name="Comma [0]" xfId="27"/>
    <cellStyle name="cs_0bfa3f13-6928-429c-abff-a678772fffea" xfId="28"/>
    <cellStyle name="Currency [0]" xfId="29"/>
    <cellStyle name="currency1" xfId="30"/>
    <cellStyle name="Currency2" xfId="31"/>
    <cellStyle name="currency3" xfId="32"/>
    <cellStyle name="currency4" xfId="33"/>
    <cellStyle name="Followed Hyperlink" xfId="34"/>
    <cellStyle name="Header" xfId="35"/>
    <cellStyle name="Header 3" xfId="36"/>
    <cellStyle name="Hyperlink" xfId="37"/>
    <cellStyle name="normal" xfId="38"/>
    <cellStyle name="Normal1" xfId="39"/>
    <cellStyle name="Normal2" xfId="40"/>
    <cellStyle name="Percent1" xfId="41"/>
    <cellStyle name="Title 4" xfId="42"/>
    <cellStyle name="Гиперссылка 2" xfId="43"/>
    <cellStyle name="Гиперссылка 2 2" xfId="44"/>
    <cellStyle name="Гиперссылка 3" xfId="45"/>
    <cellStyle name="Гиперссылка 4" xfId="46"/>
    <cellStyle name="Гиперссылка 4 2" xfId="47"/>
    <cellStyle name="Гиперссылка 5" xfId="48"/>
    <cellStyle name="Гиперссылка 6" xfId="49"/>
    <cellStyle name="Гиперссылка 7" xfId="50"/>
    <cellStyle name="Заголовок" xfId="51"/>
    <cellStyle name="ЗаголовокСтолбца" xfId="52"/>
    <cellStyle name="Значение" xfId="53"/>
    <cellStyle name="Обычный" xfId="0" builtinId="0"/>
    <cellStyle name="Обычный 10" xfId="54"/>
    <cellStyle name="Обычный 10 2" xfId="55"/>
    <cellStyle name="Обычный 10 6" xfId="56"/>
    <cellStyle name="Обычный 10 7" xfId="2"/>
    <cellStyle name="Обычный 11" xfId="57"/>
    <cellStyle name="Обычный 11 2" xfId="58"/>
    <cellStyle name="Обычный 12" xfId="59"/>
    <cellStyle name="Обычный 12 4" xfId="60"/>
    <cellStyle name="Обычный 13" xfId="61"/>
    <cellStyle name="Обычный 14" xfId="62"/>
    <cellStyle name="Обычный 17" xfId="63"/>
    <cellStyle name="Обычный 2" xfId="7"/>
    <cellStyle name="Обычный 2 10 2" xfId="64"/>
    <cellStyle name="Обычный 2 10 2 2" xfId="65"/>
    <cellStyle name="Обычный 2 11" xfId="99"/>
    <cellStyle name="Обычный 2 11 2" xfId="66"/>
    <cellStyle name="Обычный 2 16" xfId="67"/>
    <cellStyle name="Обычный 2 2" xfId="100"/>
    <cellStyle name="Обычный 2 2 2" xfId="68"/>
    <cellStyle name="Обычный 2 2 2 4" xfId="69"/>
    <cellStyle name="Обычный 2 2 3" xfId="70"/>
    <cellStyle name="Обычный 2 20 2" xfId="71"/>
    <cellStyle name="Обычный 2 20 2 2" xfId="72"/>
    <cellStyle name="Обычный 2 3" xfId="101"/>
    <cellStyle name="Обычный 2 5" xfId="73"/>
    <cellStyle name="Обычный 2 5 8" xfId="74"/>
    <cellStyle name="Обычный 2 8" xfId="75"/>
    <cellStyle name="Обычный 2_НВВ - сети долгосрочный (15.07) - передано на оформление" xfId="76"/>
    <cellStyle name="Обычный 2_НВВ - сети долгосрочный (15.07) - передано на оформление 2 2" xfId="3"/>
    <cellStyle name="Обычный 20" xfId="77"/>
    <cellStyle name="Обычный 23 2" xfId="78"/>
    <cellStyle name="Обычный 3" xfId="79"/>
    <cellStyle name="Обычный 3 2" xfId="80"/>
    <cellStyle name="Обычный 3 3" xfId="81"/>
    <cellStyle name="Обычный 3 3 2" xfId="82"/>
    <cellStyle name="Обычный 3 3 2 2" xfId="83"/>
    <cellStyle name="Обычный 3 4" xfId="102"/>
    <cellStyle name="Обычный 3 5" xfId="1"/>
    <cellStyle name="Обычный 3 5 2" xfId="84"/>
    <cellStyle name="Обычный 3 6" xfId="103"/>
    <cellStyle name="Обычный 3_predloz_2016" xfId="104"/>
    <cellStyle name="Обычный 30" xfId="85"/>
    <cellStyle name="Обычный 4" xfId="86"/>
    <cellStyle name="Обычный 4 2" xfId="105"/>
    <cellStyle name="Обычный 4 3" xfId="106"/>
    <cellStyle name="Обычный 4 4" xfId="107"/>
    <cellStyle name="Обычный 4 5" xfId="108"/>
    <cellStyle name="Обычный 4_predloz_2016" xfId="109"/>
    <cellStyle name="Обычный 49" xfId="87"/>
    <cellStyle name="Обычный 5" xfId="110"/>
    <cellStyle name="Обычный 5 2" xfId="111"/>
    <cellStyle name="Обычный 5 3" xfId="112"/>
    <cellStyle name="Обычный 5 4" xfId="113"/>
    <cellStyle name="Обычный 5 5" xfId="114"/>
    <cellStyle name="Обычный 5_predloz_2016" xfId="115"/>
    <cellStyle name="Обычный 6" xfId="88"/>
    <cellStyle name="Обычный 7" xfId="89"/>
    <cellStyle name="Обычный 9" xfId="90"/>
    <cellStyle name="Обычный 9 2" xfId="91"/>
    <cellStyle name="Процентный 10" xfId="6"/>
    <cellStyle name="Процентный 2" xfId="92"/>
    <cellStyle name="Процентный 2 8 2" xfId="93"/>
    <cellStyle name="Процентный 3" xfId="116"/>
    <cellStyle name="Процентный 3 2" xfId="117"/>
    <cellStyle name="Процентный 3 3" xfId="118"/>
    <cellStyle name="Процентный 3 4" xfId="119"/>
    <cellStyle name="Процентный 3 5" xfId="120"/>
    <cellStyle name="Финансовый 2" xfId="94"/>
    <cellStyle name="Финансовый 3" xfId="121"/>
    <cellStyle name="Финансовый 3 2" xfId="122"/>
    <cellStyle name="Финансовый 3 3" xfId="123"/>
    <cellStyle name="Финансовый 3 4" xfId="124"/>
    <cellStyle name="Финансовый 3 5" xfId="125"/>
    <cellStyle name="Финансовый 7" xfId="95"/>
    <cellStyle name="Формула" xfId="96"/>
    <cellStyle name="Формула 2" xfId="97"/>
    <cellStyle name="Формула_GRES.2007.5" xfId="4"/>
    <cellStyle name="Формула_НВВ - сети долгосрочный (15.07) - передано на оформление" xfId="5"/>
    <cellStyle name="ФормулаВБ" xfId="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erver\&#1088;&#1072;&#1073;&#1086;&#1095;&#1072;&#1103;%20&#1076;&#1086;&#1082;&#1091;&#1084;&#1077;&#1085;&#1090;&#1072;&#1094;&#1080;&#1103;\&#1069;&#1082;&#1086;&#1085;&#1086;&#1084;&#1080;&#1082;&#1072;%20(&#1040;&#1085;&#1076;&#1088;&#1077;&#1081;)\&#1056;&#1069;&#1050;%202020\&#1050;&#1058;%20&#1090;&#1072;&#1088;&#1080;&#1092;%202021-2025\ENERGY.CALC.NVV.TSO%20&#1052;&#1059;&#1055;%20%20&#1043;&#1086;&#1088;&#1101;&#1083;&#1077;&#1082;&#1090;&#1088;&#1086;&#1089;&#1077;&#1090;&#1080;(v1.1.8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rha\Files\&#1054;&#1090;&#1076;&#1077;&#1083;%20&#1080;&#1085;&#1074;&#1077;&#1089;&#1090;&#1080;&#1094;&#1080;&#1086;&#1085;&#1085;&#1086;&#1075;&#1086;%20&#1087;&#1083;&#1072;&#1085;&#1080;&#1088;&#1086;&#1074;&#1072;&#1085;&#1080;&#1103;\!!!\!!!&#1042;&#1089;&#1077;%20&#1076;&#1083;&#1103;%20&#1048;&#1055;&#1056;%202010\&#1042;&#1077;&#1088;&#1089;&#1080;&#1080;%20&#1092;&#1080;&#1083;&#1080;&#1072;&#1083;&#1086;&#1074;\&#1047;&#1069;&#1057;\&#1048;&#1055;%202010%20&#1086;&#1090;%2028.10.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modVLDProv"/>
      <sheetName val="modCommandButton"/>
      <sheetName val="modVLDProvLIST_MO"/>
      <sheetName val="modfrmRegion"/>
      <sheetName val="modNoContract"/>
      <sheetName val="Титульный"/>
      <sheetName val="modCheckCyan"/>
      <sheetName val="modDOC"/>
      <sheetName val="Список листов"/>
      <sheetName val="Сопроводительные материалы"/>
      <sheetName val="Библиотека документов"/>
      <sheetName val="Регионы аналоги"/>
      <sheetName val="PATTERN_COSTS"/>
      <sheetName val="3_Форма раскрытия информации"/>
      <sheetName val="4_Полезный отпуск"/>
      <sheetName val="5_ЛЭП у.е"/>
      <sheetName val="6 _ПС у.е"/>
      <sheetName val="7_Свод УЕ "/>
      <sheetName val="4.1"/>
      <sheetName val="4.2. расчет K_об"/>
      <sheetName val="Прил. 1"/>
      <sheetName val="Прил. 2-6"/>
      <sheetName val="индекс эффективности ОПР"/>
      <sheetName val="modLT"/>
      <sheetName val="баз. ур. подк. расх. "/>
      <sheetName val="8_Расчет НВВ "/>
      <sheetName val="9 Тариф"/>
      <sheetName val="9_Расчет тарифов"/>
      <sheetName val="9 Тариф снизу"/>
      <sheetName val="ЭЗ"/>
      <sheetName val="11_Корректировка НВВ"/>
      <sheetName val="12_Сырье и материалы"/>
      <sheetName val="modMaterials"/>
      <sheetName val="13_РПР Ремонт "/>
      <sheetName val="modRPR_Repair"/>
      <sheetName val="14_Ремонты ЭСХ"/>
      <sheetName val="modESX_Repair"/>
      <sheetName val="15_Информация по ТО"/>
      <sheetName val="modInformation_TO"/>
      <sheetName val="modStaff"/>
      <sheetName val="16_Персонал"/>
      <sheetName val="modPpr"/>
      <sheetName val="TECHSHEET"/>
      <sheetName val="17_ППР"/>
      <sheetName val="18_ФСК"/>
      <sheetName val="19_Аренда ЭСХ факт"/>
      <sheetName val="modRent_ESX_FACT"/>
      <sheetName val="modCONS_STRUCT_FACT"/>
      <sheetName val="20_Структура потребления факт"/>
      <sheetName val="modRent_ESX_PLAN"/>
      <sheetName val="modCONS_STRUCT_PLAN"/>
      <sheetName val="21_Аренда ЭСХ план"/>
      <sheetName val="22_Структура потребления план"/>
      <sheetName val="23_Лизинг ЭСХ факт"/>
      <sheetName val="modLEASING_ESX_FACT"/>
      <sheetName val="24_Лизинг ЭСХ план"/>
      <sheetName val="modLEASING_ESX_PLAN"/>
      <sheetName val="25_Аренда прочее им. факт"/>
      <sheetName val="modRENT_OTHER_FACT"/>
      <sheetName val="26_Аренда прочее им. план "/>
      <sheetName val="modRENT_OTHER_PLAN"/>
      <sheetName val="27_Лизинг прочее им. факт"/>
      <sheetName val="modLEASING_OTHER_FACT"/>
      <sheetName val="28_Лизинг прочее им. план"/>
      <sheetName val="modLEASING_OTHER_PLAN"/>
      <sheetName val="modRENT_FACT"/>
      <sheetName val="29_Аренда земли факт"/>
      <sheetName val="30_Аренда земли план"/>
      <sheetName val="modRENT_PLAN"/>
      <sheetName val="modNPR"/>
      <sheetName val="31_Прочие НПР "/>
      <sheetName val="modCalcAmortFact"/>
      <sheetName val="32_Расчет амортизации факт"/>
      <sheetName val="32_Расчет амортизации факт макс"/>
      <sheetName val="modCalcAmortFactMax"/>
      <sheetName val="modCalcAmortPlan"/>
      <sheetName val="33_Расчет Амортизации план"/>
      <sheetName val="34_Амортизация свод "/>
      <sheetName val="35_Средняя стоимость ОС"/>
      <sheetName val="36_Прибыль"/>
      <sheetName val="37_Факт потери"/>
      <sheetName val="modLosses"/>
      <sheetName val="modProceedsFact"/>
      <sheetName val="38_товарная выручка факт"/>
      <sheetName val="39_ФСК факт"/>
      <sheetName val="40_ИПР факт "/>
      <sheetName val="41_Бездоговор"/>
      <sheetName val="42_финансовые показатели"/>
      <sheetName val="modProfit"/>
      <sheetName val="43_Депозиты"/>
      <sheetName val="modDeposits"/>
      <sheetName val="modCredit"/>
      <sheetName val="44_кредиты"/>
      <sheetName val="modInstruction"/>
      <sheetName val="modSheetTitle"/>
      <sheetName val="modUncontrolledExpenses"/>
      <sheetName val="modDocs"/>
      <sheetName val="tech"/>
      <sheetName val="45_НВВ РСК"/>
      <sheetName val="46_PEREDACHA.XX.FACT.EXPENSES"/>
      <sheetName val="47_PEREDACHA.M.ХХ Индекс"/>
      <sheetName val="modfrmReestr"/>
      <sheetName val="modReestr"/>
      <sheetName val="REESTR_MO"/>
      <sheetName val="REESTR_LOCATION"/>
      <sheetName val="REESTR_STREET"/>
      <sheetName val="REESTR_ORG"/>
      <sheetName val="modPass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Проверка"/>
      <sheetName val="modfrmDocumentPicker"/>
      <sheetName val="modDocumentsAPI"/>
      <sheetName val="SELECTED_DOCS"/>
      <sheetName val="DOCS_DEPENDENCY"/>
      <sheetName val="modGetGeoBase"/>
      <sheetName val="modVLDProvGeneralProc"/>
      <sheetName val="modUpdTemplMain"/>
      <sheetName val="modfrmCheckUpdates"/>
      <sheetName val="modIHLCommandBar"/>
      <sheetName val="modGeneralProcedures"/>
      <sheetName val="modInfo"/>
      <sheetName val="modHLIcons"/>
      <sheetName val="modfrmDateChoose"/>
      <sheetName val="modfrmActivity"/>
      <sheetName val="modTech"/>
      <sheetName val="modfrmURL"/>
      <sheetName val="Лист1"/>
    </sheetNames>
    <sheetDataSet>
      <sheetData sheetId="0">
        <row r="3">
          <cell r="B3" t="str">
            <v>Версия 1.1.8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">
          <cell r="E5" t="str">
            <v>Республика Алтай</v>
          </cell>
        </row>
        <row r="7">
          <cell r="E7" t="str">
            <v>Версия организации</v>
          </cell>
        </row>
        <row r="9">
          <cell r="E9" t="str">
            <v>МУП "Горэлектросети"</v>
          </cell>
        </row>
        <row r="13">
          <cell r="E13" t="str">
            <v>0400000157</v>
          </cell>
        </row>
        <row r="14">
          <cell r="E14" t="str">
            <v>041101001</v>
          </cell>
        </row>
        <row r="17">
          <cell r="E17" t="str">
            <v>Долгосрочная индексация</v>
          </cell>
        </row>
        <row r="19">
          <cell r="E19">
            <v>2021</v>
          </cell>
        </row>
        <row r="21">
          <cell r="E21" t="str">
            <v>5</v>
          </cell>
        </row>
        <row r="23">
          <cell r="E23">
            <v>2021</v>
          </cell>
        </row>
        <row r="32">
          <cell r="E32" t="str">
            <v>Филиал ПАО "МРСК Сибири"-" ГАЭС"</v>
          </cell>
        </row>
        <row r="53">
          <cell r="E53" t="str">
            <v>649002, г. Горно-Алтайск, ул. Связистов 1</v>
          </cell>
        </row>
        <row r="54">
          <cell r="E54" t="str">
            <v>649002, г. Горно-Алтайск, ул. Связистов 1</v>
          </cell>
        </row>
        <row r="57">
          <cell r="E57" t="str">
            <v>Коренов Анатолий Аркадьевич</v>
          </cell>
        </row>
        <row r="58">
          <cell r="E58" t="str">
            <v>8 (38822) 6-22-93</v>
          </cell>
        </row>
        <row r="68">
          <cell r="E68" t="str">
            <v>ksa2662@mail.ru</v>
          </cell>
        </row>
      </sheetData>
      <sheetData sheetId="8"/>
      <sheetData sheetId="9"/>
      <sheetData sheetId="10"/>
      <sheetData sheetId="11"/>
      <sheetData sheetId="12"/>
      <sheetData sheetId="13">
        <row r="16">
          <cell r="F16">
            <v>10299</v>
          </cell>
          <cell r="G16">
            <v>1.35</v>
          </cell>
          <cell r="H16">
            <v>11182</v>
          </cell>
          <cell r="I16">
            <v>1.38</v>
          </cell>
        </row>
        <row r="26">
          <cell r="F26">
            <v>-22.8</v>
          </cell>
          <cell r="G26">
            <v>1.06</v>
          </cell>
          <cell r="H26">
            <v>10</v>
          </cell>
          <cell r="I26">
            <v>1.04</v>
          </cell>
          <cell r="J26">
            <v>85</v>
          </cell>
          <cell r="K26">
            <v>1.0900000000000001</v>
          </cell>
        </row>
      </sheetData>
      <sheetData sheetId="14"/>
      <sheetData sheetId="15"/>
      <sheetData sheetId="16"/>
      <sheetData sheetId="17"/>
      <sheetData sheetId="18"/>
      <sheetData sheetId="19">
        <row r="36">
          <cell r="L36">
            <v>3083.1699999999996</v>
          </cell>
        </row>
        <row r="38">
          <cell r="L38">
            <v>3094.7779999999998</v>
          </cell>
        </row>
        <row r="39">
          <cell r="L39">
            <v>3098.328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>
        <row r="27">
          <cell r="J27">
            <v>3083.1699999999996</v>
          </cell>
          <cell r="N27">
            <v>3094.7779999999998</v>
          </cell>
          <cell r="P27">
            <v>3098.328</v>
          </cell>
        </row>
        <row r="35">
          <cell r="J35">
            <v>6457.4072500000002</v>
          </cell>
          <cell r="N35">
            <v>5009.7517428807269</v>
          </cell>
          <cell r="P35">
            <v>6513.4257223055602</v>
          </cell>
        </row>
        <row r="38">
          <cell r="J38">
            <v>50955.372507003136</v>
          </cell>
          <cell r="N38">
            <v>50858.36983282154</v>
          </cell>
          <cell r="P38">
            <v>53811.466197777001</v>
          </cell>
        </row>
        <row r="40">
          <cell r="J40">
            <v>11332.4156</v>
          </cell>
          <cell r="N40">
            <v>10360.784338241474</v>
          </cell>
          <cell r="P40">
            <v>10360.784338241474</v>
          </cell>
        </row>
        <row r="64">
          <cell r="J64">
            <v>76044.052477003133</v>
          </cell>
          <cell r="N64">
            <v>73226.824490203871</v>
          </cell>
          <cell r="P64">
            <v>78571.526452458231</v>
          </cell>
        </row>
        <row r="94">
          <cell r="J94">
            <v>141482.94553179649</v>
          </cell>
          <cell r="N94">
            <v>118937.12352999396</v>
          </cell>
          <cell r="P94">
            <v>132937.2835666216</v>
          </cell>
        </row>
        <row r="95">
          <cell r="J95">
            <v>0</v>
          </cell>
          <cell r="N95">
            <v>-8001.6899999999987</v>
          </cell>
          <cell r="P95">
            <v>17364.613653602635</v>
          </cell>
        </row>
        <row r="114">
          <cell r="J114">
            <v>188163.0364317965</v>
          </cell>
          <cell r="N114">
            <v>171300.83253104525</v>
          </cell>
          <cell r="P114">
            <v>199551.52975622425</v>
          </cell>
        </row>
      </sheetData>
      <sheetData sheetId="28">
        <row r="21">
          <cell r="I21">
            <v>13.257571765898227</v>
          </cell>
          <cell r="J21">
            <v>13.15978228905934</v>
          </cell>
          <cell r="N21">
            <v>12.644955165794524</v>
          </cell>
        </row>
        <row r="33">
          <cell r="I33">
            <v>131.94888399999999</v>
          </cell>
          <cell r="J33">
            <v>136.858092</v>
          </cell>
          <cell r="N33">
            <v>132.88099999999997</v>
          </cell>
        </row>
        <row r="43">
          <cell r="I43">
            <v>616335.21697083791</v>
          </cell>
          <cell r="J43">
            <v>462489.77892404946</v>
          </cell>
          <cell r="N43">
            <v>649862.8795108262</v>
          </cell>
        </row>
        <row r="46">
          <cell r="I46">
            <v>353.77404859293853</v>
          </cell>
          <cell r="J46">
            <v>441.08023222369133</v>
          </cell>
          <cell r="N46">
            <v>370.62960495480928</v>
          </cell>
        </row>
        <row r="47">
          <cell r="N47">
            <v>1501.7310959145723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0">
          <cell r="J20">
            <v>128</v>
          </cell>
          <cell r="L20">
            <v>138</v>
          </cell>
        </row>
        <row r="44">
          <cell r="J44">
            <v>33174.070642580169</v>
          </cell>
          <cell r="M44">
            <v>32494.846737788044</v>
          </cell>
        </row>
      </sheetData>
      <sheetData sheetId="43"/>
      <sheetData sheetId="44">
        <row r="3">
          <cell r="K3" t="str">
            <v>1</v>
          </cell>
          <cell r="L3">
            <v>2014</v>
          </cell>
          <cell r="O3" t="str">
            <v>Договор аренды</v>
          </cell>
          <cell r="P3" t="str">
            <v>новый</v>
          </cell>
          <cell r="Q3" t="str">
            <v>да</v>
          </cell>
        </row>
        <row r="4">
          <cell r="K4" t="str">
            <v>3</v>
          </cell>
          <cell r="L4">
            <v>2015</v>
          </cell>
          <cell r="O4" t="str">
            <v>Договор субаренды</v>
          </cell>
          <cell r="P4" t="str">
            <v>расторгнут</v>
          </cell>
          <cell r="Q4" t="str">
            <v>нет</v>
          </cell>
        </row>
        <row r="5">
          <cell r="K5" t="str">
            <v>4</v>
          </cell>
          <cell r="L5">
            <v>2016</v>
          </cell>
          <cell r="P5" t="str">
            <v>действующий</v>
          </cell>
          <cell r="Q5" t="str">
            <v>получен отказ в регистрации</v>
          </cell>
        </row>
        <row r="6">
          <cell r="K6" t="str">
            <v>5</v>
          </cell>
          <cell r="L6">
            <v>2017</v>
          </cell>
        </row>
        <row r="7">
          <cell r="L7">
            <v>2018</v>
          </cell>
        </row>
        <row r="8">
          <cell r="L8">
            <v>2019</v>
          </cell>
        </row>
        <row r="9">
          <cell r="L9">
            <v>2020</v>
          </cell>
        </row>
        <row r="10">
          <cell r="L10">
            <v>2021</v>
          </cell>
          <cell r="O10" t="str">
            <v>да</v>
          </cell>
        </row>
        <row r="11">
          <cell r="L11">
            <v>2022</v>
          </cell>
          <cell r="O11" t="str">
            <v>нет</v>
          </cell>
        </row>
        <row r="12">
          <cell r="L12">
            <v>2023</v>
          </cell>
        </row>
        <row r="13">
          <cell r="E13" t="str">
            <v>да</v>
          </cell>
          <cell r="L13">
            <v>2024</v>
          </cell>
        </row>
        <row r="14">
          <cell r="E14" t="str">
            <v>нет</v>
          </cell>
          <cell r="L14">
            <v>2025</v>
          </cell>
        </row>
        <row r="15">
          <cell r="L15">
            <v>2026</v>
          </cell>
        </row>
        <row r="16">
          <cell r="L16">
            <v>2027</v>
          </cell>
        </row>
        <row r="17">
          <cell r="E17" t="str">
            <v>Январь</v>
          </cell>
          <cell r="L17">
            <v>2028</v>
          </cell>
        </row>
        <row r="18">
          <cell r="E18" t="str">
            <v>Февраль</v>
          </cell>
          <cell r="L18">
            <v>2029</v>
          </cell>
        </row>
        <row r="19">
          <cell r="E19" t="str">
            <v>Март</v>
          </cell>
          <cell r="L19">
            <v>2030</v>
          </cell>
        </row>
        <row r="20">
          <cell r="E20" t="str">
            <v>Апрель</v>
          </cell>
          <cell r="L20">
            <v>2031</v>
          </cell>
        </row>
        <row r="21">
          <cell r="E21" t="str">
            <v>Май</v>
          </cell>
          <cell r="L21">
            <v>2032</v>
          </cell>
          <cell r="N21" t="str">
            <v>ВН</v>
          </cell>
        </row>
        <row r="22">
          <cell r="E22" t="str">
            <v>Июнь</v>
          </cell>
          <cell r="L22">
            <v>2033</v>
          </cell>
          <cell r="N22" t="str">
            <v>СН1</v>
          </cell>
        </row>
        <row r="23">
          <cell r="E23" t="str">
            <v>Июль</v>
          </cell>
          <cell r="K23">
            <v>2021</v>
          </cell>
          <cell r="L23">
            <v>2034</v>
          </cell>
          <cell r="N23" t="str">
            <v>СН2</v>
          </cell>
        </row>
        <row r="24">
          <cell r="E24" t="str">
            <v>Август</v>
          </cell>
          <cell r="K24">
            <v>2022</v>
          </cell>
          <cell r="N24" t="str">
            <v>НН</v>
          </cell>
        </row>
        <row r="25">
          <cell r="E25" t="str">
            <v>Сентябрь</v>
          </cell>
          <cell r="K25">
            <v>2023</v>
          </cell>
          <cell r="N25" t="str">
            <v>нет</v>
          </cell>
        </row>
        <row r="26">
          <cell r="E26" t="str">
            <v>Октябрь</v>
          </cell>
          <cell r="K26">
            <v>2024</v>
          </cell>
        </row>
        <row r="27">
          <cell r="E27" t="str">
            <v>Ноябрь</v>
          </cell>
          <cell r="K27">
            <v>2025</v>
          </cell>
        </row>
        <row r="28">
          <cell r="E28" t="str">
            <v>Декабрь</v>
          </cell>
        </row>
        <row r="29">
          <cell r="N29" t="str">
            <v>КЛЭП</v>
          </cell>
        </row>
        <row r="30">
          <cell r="N30" t="str">
            <v>ВЛЭП</v>
          </cell>
        </row>
        <row r="31">
          <cell r="N31" t="str">
            <v>Подстанция</v>
          </cell>
        </row>
        <row r="32">
          <cell r="N32" t="str">
            <v>Прочее ЭСХ</v>
          </cell>
        </row>
        <row r="33">
          <cell r="N33" t="str">
            <v>Прочее не ЭСХ</v>
          </cell>
        </row>
        <row r="36">
          <cell r="N36" t="str">
            <v>собственные силы</v>
          </cell>
        </row>
        <row r="37">
          <cell r="N37" t="str">
            <v>договор подряда</v>
          </cell>
        </row>
        <row r="38">
          <cell r="K38" t="str">
            <v>Долгосрочная индексация</v>
          </cell>
        </row>
        <row r="39">
          <cell r="K39" t="str">
            <v>Затраты+</v>
          </cell>
        </row>
        <row r="40">
          <cell r="K40" t="str">
            <v xml:space="preserve">Корректировка </v>
          </cell>
          <cell r="N40" t="str">
            <v>Передача ЭЭ</v>
          </cell>
        </row>
        <row r="41">
          <cell r="K41" t="str">
            <v>Сравнение аналогов</v>
          </cell>
          <cell r="N41" t="str">
            <v>Другое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31">
          <cell r="K31">
            <v>192192</v>
          </cell>
        </row>
        <row r="39">
          <cell r="K39">
            <v>26497</v>
          </cell>
        </row>
        <row r="47">
          <cell r="K47">
            <v>31446</v>
          </cell>
        </row>
        <row r="49">
          <cell r="K49">
            <v>19680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47">
          <cell r="B47" t="str">
            <v>Белоануйское</v>
          </cell>
        </row>
        <row r="48">
          <cell r="B48" t="str">
            <v>Козульское</v>
          </cell>
        </row>
        <row r="49">
          <cell r="B49" t="str">
            <v>Коргонское</v>
          </cell>
        </row>
        <row r="50">
          <cell r="B50" t="str">
            <v>Кырлыкское</v>
          </cell>
        </row>
        <row r="51">
          <cell r="B51" t="str">
            <v>Мендур-Сокконское</v>
          </cell>
        </row>
        <row r="52">
          <cell r="B52" t="str">
            <v>Талицкое</v>
          </cell>
        </row>
        <row r="53">
          <cell r="B53" t="str">
            <v>Усть-Канское</v>
          </cell>
        </row>
        <row r="54">
          <cell r="B54" t="str">
            <v>Усть-Мутинское</v>
          </cell>
        </row>
        <row r="55">
          <cell r="B55" t="str">
            <v>Черноануйское</v>
          </cell>
        </row>
        <row r="56">
          <cell r="B56" t="str">
            <v>Ябоганское</v>
          </cell>
        </row>
        <row r="57">
          <cell r="B57" t="str">
            <v>Яконурское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ээ"/>
      <sheetName val="Регионы"/>
      <sheetName val="TEHSHEET"/>
      <sheetName val="Вводные данные систем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0" tint="-0.14999847407452621"/>
  </sheetPr>
  <dimension ref="F1:N88"/>
  <sheetViews>
    <sheetView showGridLines="0" tabSelected="1" zoomScaleNormal="100" workbookViewId="0">
      <selection activeCell="G16" sqref="G16"/>
    </sheetView>
  </sheetViews>
  <sheetFormatPr defaultColWidth="9.140625" defaultRowHeight="11.25"/>
  <cols>
    <col min="1" max="4" width="0.7109375" style="1" customWidth="1"/>
    <col min="5" max="5" width="0" style="1" hidden="1" customWidth="1"/>
    <col min="6" max="6" width="5.42578125" style="1" customWidth="1"/>
    <col min="7" max="7" width="46.7109375" style="1" customWidth="1"/>
    <col min="8" max="8" width="13.85546875" style="1" customWidth="1"/>
    <col min="9" max="9" width="30" style="1" customWidth="1"/>
    <col min="10" max="10" width="29.42578125" style="1" customWidth="1"/>
    <col min="11" max="11" width="28" style="1" customWidth="1"/>
    <col min="12" max="12" width="24.85546875" style="1" customWidth="1"/>
    <col min="13" max="13" width="18.5703125" style="1" customWidth="1"/>
    <col min="14" max="14" width="15.7109375" style="1" customWidth="1"/>
    <col min="15" max="107" width="9.140625" style="1"/>
    <col min="108" max="109" width="9.140625" style="1" customWidth="1"/>
    <col min="110" max="16384" width="9.140625" style="1"/>
  </cols>
  <sheetData>
    <row r="1" spans="6:10" ht="1.5" customHeight="1"/>
    <row r="2" spans="6:10" ht="1.5" customHeight="1"/>
    <row r="3" spans="6:10" ht="1.5" customHeight="1"/>
    <row r="4" spans="6:10" ht="1.5" customHeight="1"/>
    <row r="5" spans="6:10" ht="1.5" customHeight="1"/>
    <row r="6" spans="6:10" ht="1.5" customHeight="1"/>
    <row r="7" spans="6:10" ht="1.5" customHeight="1"/>
    <row r="8" spans="6:10">
      <c r="F8" s="2" t="s">
        <v>0</v>
      </c>
      <c r="G8" s="2"/>
      <c r="H8" s="2"/>
      <c r="I8" s="2"/>
      <c r="J8" s="2"/>
    </row>
    <row r="9" spans="6:10">
      <c r="F9" s="2" t="s">
        <v>1</v>
      </c>
      <c r="G9" s="2"/>
      <c r="H9" s="2"/>
      <c r="I9" s="2"/>
      <c r="J9" s="2"/>
    </row>
    <row r="10" spans="6:10">
      <c r="F10" s="2" t="str">
        <f>"                  (вид цены (тарифа) на "&amp; god&amp;" год"</f>
        <v xml:space="preserve">                  (вид цены (тарифа) на 2021 год</v>
      </c>
      <c r="G10" s="2"/>
      <c r="H10" s="2"/>
      <c r="I10" s="2"/>
      <c r="J10" s="2"/>
    </row>
    <row r="11" spans="6:10">
      <c r="F11" s="2" t="s">
        <v>2</v>
      </c>
      <c r="G11" s="2"/>
      <c r="H11" s="2"/>
      <c r="I11" s="2"/>
      <c r="J11" s="2"/>
    </row>
    <row r="12" spans="6:10">
      <c r="F12" s="3"/>
    </row>
    <row r="13" spans="6:10">
      <c r="F13" s="4" t="str">
        <f>ORG</f>
        <v>МУП "Горэлектросети"</v>
      </c>
      <c r="G13" s="5"/>
      <c r="H13" s="5"/>
      <c r="I13" s="5"/>
      <c r="J13" s="5"/>
    </row>
    <row r="14" spans="6:10">
      <c r="F14" s="2" t="s">
        <v>3</v>
      </c>
      <c r="G14" s="2"/>
      <c r="H14" s="2"/>
      <c r="I14" s="2"/>
      <c r="J14" s="2"/>
    </row>
    <row r="18" spans="6:11" ht="19.5" customHeight="1">
      <c r="F18" s="6" t="s">
        <v>4</v>
      </c>
      <c r="G18" s="6"/>
      <c r="H18" s="6"/>
      <c r="I18" s="6"/>
      <c r="J18" s="6"/>
      <c r="K18" s="6"/>
    </row>
    <row r="19" spans="6:11">
      <c r="F19" s="3"/>
    </row>
    <row r="20" spans="6:11">
      <c r="F20" s="7" t="s">
        <v>5</v>
      </c>
      <c r="G20" s="7"/>
      <c r="H20" s="8" t="str">
        <f>ORG</f>
        <v>МУП "Горэлектросети"</v>
      </c>
      <c r="I20" s="9"/>
      <c r="J20" s="9"/>
      <c r="K20" s="9"/>
    </row>
    <row r="21" spans="6:11">
      <c r="F21" s="7"/>
      <c r="G21" s="7"/>
      <c r="H21" s="9"/>
      <c r="I21" s="9"/>
      <c r="J21" s="9"/>
      <c r="K21" s="9"/>
    </row>
    <row r="22" spans="6:11">
      <c r="F22" s="7" t="s">
        <v>6</v>
      </c>
      <c r="G22" s="7"/>
      <c r="H22" s="10" t="str">
        <f>ORG</f>
        <v>МУП "Горэлектросети"</v>
      </c>
      <c r="I22" s="10"/>
      <c r="J22" s="10"/>
      <c r="K22" s="10"/>
    </row>
    <row r="23" spans="6:11" ht="27.95" customHeight="1">
      <c r="F23" s="7" t="s">
        <v>7</v>
      </c>
      <c r="G23" s="7"/>
      <c r="H23" s="11" t="str">
        <f>[1]Титульный!E53</f>
        <v>649002, г. Горно-Алтайск, ул. Связистов 1</v>
      </c>
      <c r="I23" s="12"/>
      <c r="J23" s="12"/>
      <c r="K23" s="13"/>
    </row>
    <row r="24" spans="6:11" ht="27.95" customHeight="1">
      <c r="F24" s="7" t="s">
        <v>8</v>
      </c>
      <c r="G24" s="7"/>
      <c r="H24" s="11" t="str">
        <f>[1]Титульный!E54</f>
        <v>649002, г. Горно-Алтайск, ул. Связистов 1</v>
      </c>
      <c r="I24" s="12"/>
      <c r="J24" s="12"/>
      <c r="K24" s="13"/>
    </row>
    <row r="25" spans="6:11">
      <c r="F25" s="7" t="s">
        <v>9</v>
      </c>
      <c r="G25" s="7"/>
      <c r="H25" s="14" t="str">
        <f>INN</f>
        <v>0400000157</v>
      </c>
      <c r="I25" s="14"/>
      <c r="J25" s="14"/>
      <c r="K25" s="14"/>
    </row>
    <row r="26" spans="6:11">
      <c r="F26" s="7" t="s">
        <v>10</v>
      </c>
      <c r="G26" s="7"/>
      <c r="H26" s="14" t="str">
        <f>KPP</f>
        <v>041101001</v>
      </c>
      <c r="I26" s="14"/>
      <c r="J26" s="14"/>
      <c r="K26" s="14"/>
    </row>
    <row r="27" spans="6:11">
      <c r="F27" s="7" t="s">
        <v>11</v>
      </c>
      <c r="G27" s="7"/>
      <c r="H27" s="14" t="str">
        <f>[1]Титульный!E57</f>
        <v>Коренов Анатолий Аркадьевич</v>
      </c>
      <c r="I27" s="14"/>
      <c r="J27" s="14"/>
      <c r="K27" s="14"/>
    </row>
    <row r="28" spans="6:11">
      <c r="F28" s="7" t="s">
        <v>12</v>
      </c>
      <c r="G28" s="7"/>
      <c r="H28" s="15" t="str">
        <f>[1]Титульный!E68</f>
        <v>ksa2662@mail.ru</v>
      </c>
      <c r="I28" s="16"/>
      <c r="J28" s="16"/>
      <c r="K28" s="16"/>
    </row>
    <row r="29" spans="6:11">
      <c r="F29" s="7" t="s">
        <v>13</v>
      </c>
      <c r="G29" s="7"/>
      <c r="H29" s="15" t="str">
        <f>[1]Титульный!E58</f>
        <v>8 (38822) 6-22-93</v>
      </c>
      <c r="I29" s="16"/>
      <c r="J29" s="16"/>
      <c r="K29" s="16"/>
    </row>
    <row r="30" spans="6:11" hidden="1">
      <c r="F30" s="7" t="s">
        <v>14</v>
      </c>
      <c r="G30" s="7"/>
      <c r="H30" s="17"/>
      <c r="I30" s="17"/>
      <c r="J30" s="17"/>
      <c r="K30" s="17"/>
    </row>
    <row r="31" spans="6:11" ht="4.5" customHeight="1"/>
    <row r="32" spans="6:11" ht="4.5" customHeight="1">
      <c r="F32" s="18"/>
    </row>
    <row r="33" spans="6:11" ht="18.75" customHeight="1">
      <c r="F33" s="6" t="s">
        <v>15</v>
      </c>
      <c r="G33" s="6"/>
      <c r="H33" s="6"/>
      <c r="I33" s="6"/>
      <c r="J33" s="6"/>
      <c r="K33" s="6"/>
    </row>
    <row r="34" spans="6:11" ht="1.5" customHeight="1"/>
    <row r="35" spans="6:11" ht="1.5" customHeight="1">
      <c r="F35" s="18"/>
    </row>
    <row r="36" spans="6:11" ht="45" customHeight="1">
      <c r="F36" s="19" t="s">
        <v>16</v>
      </c>
      <c r="G36" s="19"/>
      <c r="H36" s="20" t="s">
        <v>17</v>
      </c>
      <c r="I36" s="20" t="s">
        <v>18</v>
      </c>
      <c r="J36" s="20" t="s">
        <v>19</v>
      </c>
      <c r="K36" s="20" t="s">
        <v>20</v>
      </c>
    </row>
    <row r="37" spans="6:11" ht="24.75" customHeight="1">
      <c r="F37" s="21" t="s">
        <v>21</v>
      </c>
      <c r="G37" s="22"/>
      <c r="H37" s="22"/>
      <c r="I37" s="22"/>
      <c r="J37" s="22"/>
      <c r="K37" s="22"/>
    </row>
    <row r="38" spans="6:11" ht="22.5">
      <c r="F38" s="23">
        <v>1</v>
      </c>
      <c r="G38" s="24" t="s">
        <v>22</v>
      </c>
      <c r="H38" s="24"/>
      <c r="I38" s="24"/>
      <c r="J38" s="24"/>
      <c r="K38" s="25"/>
    </row>
    <row r="39" spans="6:11">
      <c r="F39" s="26" t="s">
        <v>23</v>
      </c>
      <c r="G39" s="27" t="s">
        <v>24</v>
      </c>
      <c r="H39" s="28" t="s">
        <v>25</v>
      </c>
      <c r="I39" s="29">
        <f>'[1]42_финансовые показатели'!$K$31</f>
        <v>192192</v>
      </c>
      <c r="J39" s="30">
        <v>171300.83351530429</v>
      </c>
      <c r="K39" s="31">
        <f>'[1]8_Расчет НВВ '!P114</f>
        <v>199551.52975622425</v>
      </c>
    </row>
    <row r="40" spans="6:11">
      <c r="F40" s="32" t="s">
        <v>26</v>
      </c>
      <c r="G40" s="33" t="s">
        <v>27</v>
      </c>
      <c r="H40" s="20" t="s">
        <v>25</v>
      </c>
      <c r="I40" s="34">
        <f>'[1]42_финансовые показатели'!$K$39</f>
        <v>26497</v>
      </c>
      <c r="J40" s="30">
        <v>0</v>
      </c>
      <c r="K40" s="30">
        <v>4408.8962321054369</v>
      </c>
    </row>
    <row r="41" spans="6:11" ht="22.5">
      <c r="F41" s="32" t="s">
        <v>28</v>
      </c>
      <c r="G41" s="33" t="s">
        <v>29</v>
      </c>
      <c r="H41" s="20" t="s">
        <v>25</v>
      </c>
      <c r="I41" s="34">
        <f>'[1]42_финансовые показатели'!$K$47</f>
        <v>31446</v>
      </c>
      <c r="J41" s="30">
        <v>29252.24982666667</v>
      </c>
      <c r="K41" s="30">
        <f>20498.6385885798+(K40-K42)+5350</f>
        <v>26780.417835000888</v>
      </c>
    </row>
    <row r="42" spans="6:11">
      <c r="F42" s="32" t="s">
        <v>30</v>
      </c>
      <c r="G42" s="33" t="s">
        <v>31</v>
      </c>
      <c r="H42" s="20" t="s">
        <v>25</v>
      </c>
      <c r="I42" s="34">
        <f>'[1]42_финансовые показатели'!$K$49</f>
        <v>19680</v>
      </c>
      <c r="J42" s="30">
        <v>0</v>
      </c>
      <c r="K42" s="30">
        <v>3477.1169856843499</v>
      </c>
    </row>
    <row r="43" spans="6:11">
      <c r="F43" s="23" t="s">
        <v>32</v>
      </c>
      <c r="G43" s="24" t="s">
        <v>33</v>
      </c>
      <c r="H43" s="35"/>
      <c r="I43" s="24"/>
      <c r="J43" s="24"/>
      <c r="K43" s="25"/>
    </row>
    <row r="44" spans="6:11" ht="45">
      <c r="F44" s="32" t="s">
        <v>34</v>
      </c>
      <c r="G44" s="33" t="s">
        <v>35</v>
      </c>
      <c r="H44" s="20" t="s">
        <v>36</v>
      </c>
      <c r="I44" s="36">
        <f>I40/I39</f>
        <v>0.13786734099234099</v>
      </c>
      <c r="J44" s="36">
        <f>J40/J39</f>
        <v>0</v>
      </c>
      <c r="K44" s="36">
        <f>K40/K39</f>
        <v>2.2094023721549137E-2</v>
      </c>
    </row>
    <row r="45" spans="6:11" ht="22.5">
      <c r="F45" s="23" t="s">
        <v>37</v>
      </c>
      <c r="G45" s="24" t="s">
        <v>38</v>
      </c>
      <c r="H45" s="35"/>
      <c r="I45" s="24"/>
      <c r="J45" s="24"/>
      <c r="K45" s="25"/>
    </row>
    <row r="46" spans="6:11">
      <c r="F46" s="32" t="s">
        <v>39</v>
      </c>
      <c r="G46" s="37" t="s">
        <v>40</v>
      </c>
      <c r="H46" s="20" t="s">
        <v>41</v>
      </c>
      <c r="I46" s="38">
        <v>20.79180869463034</v>
      </c>
      <c r="J46" s="38">
        <v>21.521999023665643</v>
      </c>
      <c r="K46" s="38">
        <v>20.869037447270404</v>
      </c>
    </row>
    <row r="47" spans="6:11" ht="22.5">
      <c r="F47" s="32" t="s">
        <v>42</v>
      </c>
      <c r="G47" s="37" t="s">
        <v>43</v>
      </c>
      <c r="H47" s="20" t="s">
        <v>44</v>
      </c>
      <c r="I47" s="38">
        <f>'[1]9 Тариф'!I33*1000</f>
        <v>131948.88399999999</v>
      </c>
      <c r="J47" s="38">
        <f>'[1]9 Тариф'!J33*1000</f>
        <v>136858.092</v>
      </c>
      <c r="K47" s="38">
        <f>'[1]9 Тариф'!N33*1000</f>
        <v>132880.99999999997</v>
      </c>
    </row>
    <row r="48" spans="6:11" ht="33.75">
      <c r="F48" s="32" t="s">
        <v>45</v>
      </c>
      <c r="G48" s="37" t="s">
        <v>46</v>
      </c>
      <c r="H48" s="20" t="s">
        <v>47</v>
      </c>
      <c r="I48" s="39">
        <v>60293.66</v>
      </c>
      <c r="J48" s="40">
        <v>59541</v>
      </c>
      <c r="K48" s="40">
        <v>60100</v>
      </c>
    </row>
    <row r="49" spans="6:11">
      <c r="F49" s="32" t="s">
        <v>48</v>
      </c>
      <c r="G49" s="41" t="s">
        <v>49</v>
      </c>
      <c r="H49" s="20" t="s">
        <v>36</v>
      </c>
      <c r="I49" s="38">
        <f>'[1]9 Тариф'!I21</f>
        <v>13.257571765898227</v>
      </c>
      <c r="J49" s="38">
        <f>'[1]9 Тариф'!J21</f>
        <v>13.15978228905934</v>
      </c>
      <c r="K49" s="38">
        <f>'[1]9 Тариф'!N21</f>
        <v>12.644955165794524</v>
      </c>
    </row>
    <row r="50" spans="6:11" ht="45">
      <c r="F50" s="32" t="s">
        <v>50</v>
      </c>
      <c r="G50" s="42" t="s">
        <v>51</v>
      </c>
      <c r="H50" s="20"/>
      <c r="I50" s="43" t="s">
        <v>52</v>
      </c>
      <c r="J50" s="43" t="s">
        <v>52</v>
      </c>
      <c r="K50" s="43" t="s">
        <v>53</v>
      </c>
    </row>
    <row r="51" spans="6:11" ht="22.5">
      <c r="F51" s="32" t="s">
        <v>54</v>
      </c>
      <c r="G51" s="44" t="s">
        <v>55</v>
      </c>
      <c r="H51" s="20" t="s">
        <v>25</v>
      </c>
      <c r="I51" s="38">
        <f>'[1]8_Расчет НВВ '!J114</f>
        <v>188163.0364317965</v>
      </c>
      <c r="J51" s="38">
        <f>'[1]8_Расчет НВВ '!N114</f>
        <v>171300.83253104525</v>
      </c>
      <c r="K51" s="38">
        <f>'[1]8_Расчет НВВ '!P114</f>
        <v>199551.52975622425</v>
      </c>
    </row>
    <row r="52" spans="6:11" ht="56.25">
      <c r="F52" s="32" t="s">
        <v>56</v>
      </c>
      <c r="G52" s="33" t="s">
        <v>57</v>
      </c>
      <c r="H52" s="20" t="s">
        <v>25</v>
      </c>
      <c r="I52" s="34">
        <f>'[1]8_Расчет НВВ '!J64</f>
        <v>76044.052477003133</v>
      </c>
      <c r="J52" s="34">
        <f>'[1]8_Расчет НВВ '!N64</f>
        <v>73226.824490203871</v>
      </c>
      <c r="K52" s="34">
        <f>'[1]8_Расчет НВВ '!P64</f>
        <v>78571.526452458231</v>
      </c>
    </row>
    <row r="53" spans="6:11">
      <c r="F53" s="45"/>
      <c r="G53" s="44" t="s">
        <v>58</v>
      </c>
      <c r="H53" s="20"/>
      <c r="I53" s="46"/>
      <c r="J53" s="46"/>
      <c r="K53" s="46"/>
    </row>
    <row r="54" spans="6:11">
      <c r="F54" s="32" t="s">
        <v>59</v>
      </c>
      <c r="G54" s="47" t="s">
        <v>60</v>
      </c>
      <c r="H54" s="20" t="s">
        <v>25</v>
      </c>
      <c r="I54" s="34">
        <f>'[1]8_Расчет НВВ '!J38</f>
        <v>50955.372507003136</v>
      </c>
      <c r="J54" s="34">
        <f>'[1]8_Расчет НВВ '!N38</f>
        <v>50858.36983282154</v>
      </c>
      <c r="K54" s="34">
        <f>'[1]8_Расчет НВВ '!P38</f>
        <v>53811.466197777001</v>
      </c>
    </row>
    <row r="55" spans="6:11">
      <c r="F55" s="32" t="s">
        <v>61</v>
      </c>
      <c r="G55" s="47" t="s">
        <v>62</v>
      </c>
      <c r="H55" s="20" t="s">
        <v>25</v>
      </c>
      <c r="I55" s="34">
        <f>'[1]8_Расчет НВВ '!J40</f>
        <v>11332.4156</v>
      </c>
      <c r="J55" s="34">
        <f>'[1]8_Расчет НВВ '!N40</f>
        <v>10360.784338241474</v>
      </c>
      <c r="K55" s="34">
        <f>'[1]8_Расчет НВВ '!P40</f>
        <v>10360.784338241474</v>
      </c>
    </row>
    <row r="56" spans="6:11">
      <c r="F56" s="32" t="s">
        <v>63</v>
      </c>
      <c r="G56" s="47" t="s">
        <v>64</v>
      </c>
      <c r="H56" s="20" t="s">
        <v>25</v>
      </c>
      <c r="I56" s="34">
        <f>'[1]8_Расчет НВВ '!J35</f>
        <v>6457.4072500000002</v>
      </c>
      <c r="J56" s="34">
        <f>'[1]8_Расчет НВВ '!N35</f>
        <v>5009.7517428807269</v>
      </c>
      <c r="K56" s="34">
        <f>'[1]8_Расчет НВВ '!P35</f>
        <v>6513.4257223055602</v>
      </c>
    </row>
    <row r="57" spans="6:11" ht="33.75">
      <c r="F57" s="32" t="s">
        <v>65</v>
      </c>
      <c r="G57" s="33" t="s">
        <v>66</v>
      </c>
      <c r="H57" s="20" t="s">
        <v>25</v>
      </c>
      <c r="I57" s="38">
        <f>'[1]8_Расчет НВВ '!J94-I52</f>
        <v>65438.893054793356</v>
      </c>
      <c r="J57" s="38">
        <f>'[1]8_Расчет НВВ '!N94-J52</f>
        <v>45710.299039790087</v>
      </c>
      <c r="K57" s="38">
        <f>'[1]8_Расчет НВВ '!P94-K52</f>
        <v>54365.757114163367</v>
      </c>
    </row>
    <row r="58" spans="6:11" ht="22.5">
      <c r="F58" s="32" t="s">
        <v>67</v>
      </c>
      <c r="G58" s="33" t="s">
        <v>68</v>
      </c>
      <c r="H58" s="20" t="s">
        <v>25</v>
      </c>
      <c r="I58" s="34">
        <f>'[1]8_Расчет НВВ '!J95</f>
        <v>0</v>
      </c>
      <c r="J58" s="34">
        <f>'[1]8_Расчет НВВ '!N95</f>
        <v>-8001.6899999999987</v>
      </c>
      <c r="K58" s="34">
        <f>'[1]8_Расчет НВВ '!P95</f>
        <v>17364.613653602635</v>
      </c>
    </row>
    <row r="59" spans="6:11" ht="22.5">
      <c r="F59" s="32" t="s">
        <v>69</v>
      </c>
      <c r="G59" s="33" t="s">
        <v>70</v>
      </c>
      <c r="H59" s="20" t="s">
        <v>25</v>
      </c>
      <c r="I59" s="40">
        <v>36907.096300000005</v>
      </c>
      <c r="J59" s="40">
        <v>18132.453160000001</v>
      </c>
      <c r="K59" s="40">
        <v>24125.009547778405</v>
      </c>
    </row>
    <row r="60" spans="6:11" ht="22.5">
      <c r="F60" s="32" t="s">
        <v>71</v>
      </c>
      <c r="G60" s="47" t="s">
        <v>72</v>
      </c>
      <c r="H60" s="20"/>
      <c r="I60" s="43" t="s">
        <v>73</v>
      </c>
      <c r="J60" s="48" t="s">
        <v>73</v>
      </c>
      <c r="K60" s="43" t="s">
        <v>74</v>
      </c>
    </row>
    <row r="61" spans="6:11">
      <c r="F61" s="32" t="s">
        <v>75</v>
      </c>
      <c r="G61" s="37" t="s">
        <v>76</v>
      </c>
      <c r="H61" s="20" t="s">
        <v>77</v>
      </c>
      <c r="I61" s="34">
        <f>'[1]7_Свод УЕ '!L36</f>
        <v>3083.1699999999996</v>
      </c>
      <c r="J61" s="34">
        <f>'[1]7_Свод УЕ '!L38</f>
        <v>3094.7779999999998</v>
      </c>
      <c r="K61" s="34">
        <f>'[1]7_Свод УЕ '!L39</f>
        <v>3098.328</v>
      </c>
    </row>
    <row r="62" spans="6:11" ht="33.75" customHeight="1">
      <c r="F62" s="32" t="s">
        <v>78</v>
      </c>
      <c r="G62" s="33" t="s">
        <v>79</v>
      </c>
      <c r="H62" s="20" t="s">
        <v>80</v>
      </c>
      <c r="I62" s="34">
        <f>IF('[1]8_Расчет НВВ '!J27=0,0,'[1]8_Расчет НВВ '!J64/'[1]8_Расчет НВВ '!J27)</f>
        <v>24.664242476737623</v>
      </c>
      <c r="J62" s="34">
        <f>IF('[1]8_Расчет НВВ '!N27=0,0,'[1]8_Расчет НВВ '!N64/'[1]8_Расчет НВВ '!N27)</f>
        <v>23.661414321222356</v>
      </c>
      <c r="K62" s="34">
        <f>IF('[1]8_Расчет НВВ '!P27=0,0,'[1]8_Расчет НВВ '!P64/'[1]8_Расчет НВВ '!P27)</f>
        <v>25.359331372423522</v>
      </c>
    </row>
    <row r="63" spans="6:11" ht="24.75" customHeight="1">
      <c r="F63" s="23" t="s">
        <v>81</v>
      </c>
      <c r="G63" s="49" t="s">
        <v>82</v>
      </c>
      <c r="H63" s="49"/>
      <c r="I63" s="49"/>
      <c r="J63" s="24"/>
      <c r="K63" s="25"/>
    </row>
    <row r="64" spans="6:11">
      <c r="F64" s="32" t="s">
        <v>83</v>
      </c>
      <c r="G64" s="33" t="s">
        <v>84</v>
      </c>
      <c r="H64" s="20" t="s">
        <v>85</v>
      </c>
      <c r="I64" s="34">
        <f>'[1]16_Персонал'!J20</f>
        <v>128</v>
      </c>
      <c r="J64" s="34">
        <f>'[1]16_Персонал'!L20</f>
        <v>138</v>
      </c>
      <c r="K64" s="38">
        <v>138</v>
      </c>
    </row>
    <row r="65" spans="6:14" ht="22.5">
      <c r="F65" s="32" t="s">
        <v>86</v>
      </c>
      <c r="G65" s="33" t="s">
        <v>87</v>
      </c>
      <c r="H65" s="20" t="s">
        <v>88</v>
      </c>
      <c r="I65" s="34">
        <f>'[1]16_Персонал'!J44/1000</f>
        <v>33.174070642580169</v>
      </c>
      <c r="J65" s="40">
        <v>30.711575986003343</v>
      </c>
      <c r="K65" s="38">
        <f>'[1]16_Персонал'!M44/1000</f>
        <v>32.494846737788045</v>
      </c>
    </row>
    <row r="66" spans="6:14" ht="48.75" customHeight="1">
      <c r="F66" s="32" t="s">
        <v>89</v>
      </c>
      <c r="G66" s="33" t="s">
        <v>90</v>
      </c>
      <c r="H66" s="20"/>
      <c r="I66" s="43" t="s">
        <v>91</v>
      </c>
      <c r="J66" s="48" t="s">
        <v>91</v>
      </c>
      <c r="K66" s="48" t="s">
        <v>91</v>
      </c>
    </row>
    <row r="67" spans="6:14" ht="22.5">
      <c r="F67" s="32" t="s">
        <v>92</v>
      </c>
      <c r="G67" s="44" t="s">
        <v>93</v>
      </c>
      <c r="H67" s="20" t="s">
        <v>25</v>
      </c>
      <c r="I67" s="40">
        <v>61277.646500000003</v>
      </c>
      <c r="J67" s="40">
        <v>61277.646500000003</v>
      </c>
      <c r="K67" s="40">
        <v>61277.646500000003</v>
      </c>
    </row>
    <row r="68" spans="6:14" ht="33.75">
      <c r="F68" s="32" t="s">
        <v>94</v>
      </c>
      <c r="G68" s="44" t="s">
        <v>95</v>
      </c>
      <c r="H68" s="20" t="s">
        <v>25</v>
      </c>
      <c r="I68" s="40">
        <v>677</v>
      </c>
      <c r="J68" s="40">
        <v>600</v>
      </c>
      <c r="K68" s="40">
        <v>600</v>
      </c>
    </row>
    <row r="69" spans="6:14" ht="6" customHeight="1">
      <c r="F69" s="50"/>
    </row>
    <row r="70" spans="6:14" ht="6" customHeight="1">
      <c r="F70" s="50"/>
    </row>
    <row r="71" spans="6:14" ht="6" customHeight="1">
      <c r="F71" s="50"/>
    </row>
    <row r="72" spans="6:14" ht="6" customHeight="1">
      <c r="F72" s="50"/>
    </row>
    <row r="73" spans="6:14" ht="23.25" customHeight="1">
      <c r="F73" s="6" t="s">
        <v>96</v>
      </c>
      <c r="G73" s="6"/>
      <c r="H73" s="6"/>
      <c r="I73" s="6"/>
      <c r="J73" s="6"/>
      <c r="K73" s="6"/>
      <c r="L73" s="6"/>
      <c r="M73" s="6"/>
      <c r="N73" s="6"/>
    </row>
    <row r="74" spans="6:14">
      <c r="F74" s="51"/>
    </row>
    <row r="75" spans="6:14" ht="24" customHeight="1">
      <c r="F75" s="52" t="s">
        <v>16</v>
      </c>
      <c r="G75" s="52"/>
      <c r="H75" s="53" t="s">
        <v>97</v>
      </c>
      <c r="I75" s="19" t="s">
        <v>18</v>
      </c>
      <c r="J75" s="19"/>
      <c r="K75" s="19" t="s">
        <v>98</v>
      </c>
      <c r="L75" s="19"/>
      <c r="M75" s="19" t="s">
        <v>99</v>
      </c>
      <c r="N75" s="19"/>
    </row>
    <row r="76" spans="6:14" ht="22.5">
      <c r="F76" s="52"/>
      <c r="G76" s="52"/>
      <c r="H76" s="53"/>
      <c r="I76" s="20" t="s">
        <v>100</v>
      </c>
      <c r="J76" s="20" t="s">
        <v>101</v>
      </c>
      <c r="K76" s="20" t="s">
        <v>100</v>
      </c>
      <c r="L76" s="20" t="s">
        <v>101</v>
      </c>
      <c r="M76" s="20" t="s">
        <v>100</v>
      </c>
      <c r="N76" s="20" t="s">
        <v>101</v>
      </c>
    </row>
    <row r="77" spans="6:14" ht="20.25" customHeight="1">
      <c r="F77" s="54" t="s">
        <v>102</v>
      </c>
      <c r="G77" s="55"/>
      <c r="H77" s="55"/>
      <c r="I77" s="24"/>
      <c r="J77" s="24"/>
      <c r="K77" s="24"/>
      <c r="L77" s="24"/>
      <c r="M77" s="24"/>
      <c r="N77" s="24"/>
    </row>
    <row r="78" spans="6:14" ht="20.25" customHeight="1">
      <c r="F78" s="23">
        <v>1</v>
      </c>
      <c r="G78" s="56" t="s">
        <v>103</v>
      </c>
      <c r="H78" s="24"/>
      <c r="I78" s="24"/>
      <c r="J78" s="24"/>
      <c r="K78" s="24"/>
      <c r="L78" s="24"/>
      <c r="M78" s="24"/>
      <c r="N78" s="24"/>
    </row>
    <row r="79" spans="6:14" ht="22.5">
      <c r="F79" s="32" t="s">
        <v>23</v>
      </c>
      <c r="G79" s="33" t="s">
        <v>104</v>
      </c>
      <c r="H79" s="57" t="s">
        <v>105</v>
      </c>
      <c r="I79" s="38">
        <f>'[1]9 Тариф'!I43</f>
        <v>616335.21697083791</v>
      </c>
      <c r="J79" s="38">
        <f>I79</f>
        <v>616335.21697083791</v>
      </c>
      <c r="K79" s="38">
        <f>'[1]9 Тариф'!J43</f>
        <v>462489.77892404946</v>
      </c>
      <c r="L79" s="38">
        <f>K79</f>
        <v>462489.77892404946</v>
      </c>
      <c r="M79" s="38">
        <f>'[1]9 Тариф'!N43</f>
        <v>649862.8795108262</v>
      </c>
      <c r="N79" s="38">
        <f>M79</f>
        <v>649862.8795108262</v>
      </c>
    </row>
    <row r="80" spans="6:14" ht="22.5">
      <c r="F80" s="58" t="s">
        <v>26</v>
      </c>
      <c r="G80" s="59" t="s">
        <v>106</v>
      </c>
      <c r="H80" s="60" t="s">
        <v>107</v>
      </c>
      <c r="I80" s="38">
        <f>'[1]9 Тариф'!I46</f>
        <v>353.77404859293853</v>
      </c>
      <c r="J80" s="38">
        <f>I80</f>
        <v>353.77404859293853</v>
      </c>
      <c r="K80" s="38">
        <f>'[1]9 Тариф'!J46</f>
        <v>441.08023222369133</v>
      </c>
      <c r="L80" s="38">
        <f>K80</f>
        <v>441.08023222369133</v>
      </c>
      <c r="M80" s="38">
        <f>'[1]9 Тариф'!N46</f>
        <v>370.62960495480928</v>
      </c>
      <c r="N80" s="38">
        <f>M80</f>
        <v>370.62960495480928</v>
      </c>
    </row>
    <row r="81" spans="6:14" ht="18" customHeight="1">
      <c r="F81" s="23" t="s">
        <v>32</v>
      </c>
      <c r="G81" s="56" t="s">
        <v>108</v>
      </c>
      <c r="H81" s="61" t="s">
        <v>107</v>
      </c>
      <c r="I81" s="38">
        <v>1330.4957802030899</v>
      </c>
      <c r="J81" s="38">
        <v>1331.05</v>
      </c>
      <c r="K81" s="38">
        <v>1251.67</v>
      </c>
      <c r="L81" s="62">
        <v>1251.67</v>
      </c>
      <c r="M81" s="38">
        <f>'[1]9 Тариф'!N47</f>
        <v>1501.7310959145723</v>
      </c>
      <c r="N81" s="38">
        <f>M81</f>
        <v>1501.7310959145723</v>
      </c>
    </row>
    <row r="82" spans="6:14">
      <c r="F82" s="18"/>
      <c r="I82" s="63"/>
      <c r="J82" s="63"/>
      <c r="K82" s="63"/>
      <c r="L82" s="63"/>
      <c r="M82" s="63"/>
      <c r="N82" s="63"/>
    </row>
    <row r="83" spans="6:14">
      <c r="F83" s="3"/>
    </row>
    <row r="85" spans="6:14">
      <c r="F85" s="64" t="s">
        <v>109</v>
      </c>
      <c r="G85" s="64"/>
      <c r="H85" s="64"/>
      <c r="I85" s="64"/>
      <c r="J85" s="64"/>
      <c r="K85" s="64"/>
      <c r="L85" s="64"/>
      <c r="M85" s="64"/>
    </row>
    <row r="86" spans="6:14">
      <c r="F86" s="64" t="s">
        <v>110</v>
      </c>
      <c r="G86" s="64"/>
      <c r="H86" s="64"/>
      <c r="I86" s="64"/>
      <c r="J86" s="64"/>
      <c r="K86" s="64"/>
      <c r="L86" s="64"/>
      <c r="M86" s="64"/>
    </row>
    <row r="87" spans="6:14">
      <c r="F87" s="64" t="s">
        <v>111</v>
      </c>
      <c r="G87" s="64"/>
      <c r="H87" s="64"/>
      <c r="I87" s="64"/>
      <c r="J87" s="64"/>
      <c r="K87" s="64"/>
      <c r="L87" s="64"/>
      <c r="M87" s="64"/>
    </row>
    <row r="88" spans="6:14">
      <c r="F88" s="64" t="s">
        <v>112</v>
      </c>
      <c r="G88" s="64"/>
      <c r="H88" s="64"/>
      <c r="I88" s="64"/>
      <c r="J88" s="64"/>
      <c r="K88" s="64"/>
      <c r="L88" s="64"/>
      <c r="M88" s="64"/>
    </row>
  </sheetData>
  <sheetProtection password="FA9C" sheet="1" objects="1" scenarios="1" formatColumns="0" formatRows="0"/>
  <mergeCells count="42">
    <mergeCell ref="F77:H77"/>
    <mergeCell ref="F85:M85"/>
    <mergeCell ref="F86:M86"/>
    <mergeCell ref="F87:M87"/>
    <mergeCell ref="F88:M88"/>
    <mergeCell ref="F73:N73"/>
    <mergeCell ref="F75:G76"/>
    <mergeCell ref="H75:H76"/>
    <mergeCell ref="I75:J75"/>
    <mergeCell ref="K75:L75"/>
    <mergeCell ref="M75:N75"/>
    <mergeCell ref="F30:G30"/>
    <mergeCell ref="H30:K30"/>
    <mergeCell ref="F33:K33"/>
    <mergeCell ref="F36:G36"/>
    <mergeCell ref="F37:K37"/>
    <mergeCell ref="G63:I63"/>
    <mergeCell ref="F27:G27"/>
    <mergeCell ref="H27:K27"/>
    <mergeCell ref="F28:G28"/>
    <mergeCell ref="H28:K28"/>
    <mergeCell ref="F29:G29"/>
    <mergeCell ref="H29:K29"/>
    <mergeCell ref="F24:G24"/>
    <mergeCell ref="H24:K24"/>
    <mergeCell ref="F25:G25"/>
    <mergeCell ref="H25:K25"/>
    <mergeCell ref="F26:G26"/>
    <mergeCell ref="H26:K26"/>
    <mergeCell ref="F18:K18"/>
    <mergeCell ref="F20:G21"/>
    <mergeCell ref="H20:K21"/>
    <mergeCell ref="F22:G22"/>
    <mergeCell ref="H22:K22"/>
    <mergeCell ref="F23:G23"/>
    <mergeCell ref="H23:K23"/>
    <mergeCell ref="F8:J8"/>
    <mergeCell ref="F9:J9"/>
    <mergeCell ref="F10:J10"/>
    <mergeCell ref="F11:J11"/>
    <mergeCell ref="F13:J13"/>
    <mergeCell ref="F14:J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I50:K50 I60:K60 I66:K66">
      <formula1>900</formula1>
    </dataValidation>
    <dataValidation type="decimal" allowBlank="1" showErrorMessage="1" errorTitle="Ошибка" error="Допускается ввод только действительных чисел!" sqref="I61:K61 J65 I44:K44 I59:K59 J39:K4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view="pageBreakPreview" zoomScale="85" zoomScaleNormal="100" zoomScaleSheetLayoutView="85" workbookViewId="0">
      <selection activeCell="M16" sqref="M16"/>
    </sheetView>
  </sheetViews>
  <sheetFormatPr defaultColWidth="0.85546875" defaultRowHeight="12.75"/>
  <cols>
    <col min="1" max="1" width="7.5703125" style="66" customWidth="1"/>
    <col min="2" max="2" width="30.28515625" style="66" customWidth="1"/>
    <col min="3" max="3" width="27.140625" style="66" customWidth="1"/>
    <col min="4" max="4" width="24" style="66" customWidth="1"/>
    <col min="5" max="5" width="16.85546875" style="66" customWidth="1"/>
    <col min="6" max="6" width="13.7109375" style="66" customWidth="1"/>
    <col min="7" max="8" width="19.42578125" style="66" customWidth="1"/>
    <col min="9" max="12" width="3" style="66" customWidth="1"/>
    <col min="13" max="256" width="0.85546875" style="66"/>
    <col min="257" max="257" width="7.5703125" style="66" customWidth="1"/>
    <col min="258" max="258" width="30.28515625" style="66" customWidth="1"/>
    <col min="259" max="259" width="27.140625" style="66" customWidth="1"/>
    <col min="260" max="260" width="24" style="66" customWidth="1"/>
    <col min="261" max="261" width="16.85546875" style="66" customWidth="1"/>
    <col min="262" max="262" width="13.7109375" style="66" customWidth="1"/>
    <col min="263" max="264" width="19.42578125" style="66" customWidth="1"/>
    <col min="265" max="268" width="3" style="66" customWidth="1"/>
    <col min="269" max="512" width="0.85546875" style="66"/>
    <col min="513" max="513" width="7.5703125" style="66" customWidth="1"/>
    <col min="514" max="514" width="30.28515625" style="66" customWidth="1"/>
    <col min="515" max="515" width="27.140625" style="66" customWidth="1"/>
    <col min="516" max="516" width="24" style="66" customWidth="1"/>
    <col min="517" max="517" width="16.85546875" style="66" customWidth="1"/>
    <col min="518" max="518" width="13.7109375" style="66" customWidth="1"/>
    <col min="519" max="520" width="19.42578125" style="66" customWidth="1"/>
    <col min="521" max="524" width="3" style="66" customWidth="1"/>
    <col min="525" max="768" width="0.85546875" style="66"/>
    <col min="769" max="769" width="7.5703125" style="66" customWidth="1"/>
    <col min="770" max="770" width="30.28515625" style="66" customWidth="1"/>
    <col min="771" max="771" width="27.140625" style="66" customWidth="1"/>
    <col min="772" max="772" width="24" style="66" customWidth="1"/>
    <col min="773" max="773" width="16.85546875" style="66" customWidth="1"/>
    <col min="774" max="774" width="13.7109375" style="66" customWidth="1"/>
    <col min="775" max="776" width="19.42578125" style="66" customWidth="1"/>
    <col min="777" max="780" width="3" style="66" customWidth="1"/>
    <col min="781" max="1024" width="0.85546875" style="66"/>
    <col min="1025" max="1025" width="7.5703125" style="66" customWidth="1"/>
    <col min="1026" max="1026" width="30.28515625" style="66" customWidth="1"/>
    <col min="1027" max="1027" width="27.140625" style="66" customWidth="1"/>
    <col min="1028" max="1028" width="24" style="66" customWidth="1"/>
    <col min="1029" max="1029" width="16.85546875" style="66" customWidth="1"/>
    <col min="1030" max="1030" width="13.7109375" style="66" customWidth="1"/>
    <col min="1031" max="1032" width="19.42578125" style="66" customWidth="1"/>
    <col min="1033" max="1036" width="3" style="66" customWidth="1"/>
    <col min="1037" max="1280" width="0.85546875" style="66"/>
    <col min="1281" max="1281" width="7.5703125" style="66" customWidth="1"/>
    <col min="1282" max="1282" width="30.28515625" style="66" customWidth="1"/>
    <col min="1283" max="1283" width="27.140625" style="66" customWidth="1"/>
    <col min="1284" max="1284" width="24" style="66" customWidth="1"/>
    <col min="1285" max="1285" width="16.85546875" style="66" customWidth="1"/>
    <col min="1286" max="1286" width="13.7109375" style="66" customWidth="1"/>
    <col min="1287" max="1288" width="19.42578125" style="66" customWidth="1"/>
    <col min="1289" max="1292" width="3" style="66" customWidth="1"/>
    <col min="1293" max="1536" width="0.85546875" style="66"/>
    <col min="1537" max="1537" width="7.5703125" style="66" customWidth="1"/>
    <col min="1538" max="1538" width="30.28515625" style="66" customWidth="1"/>
    <col min="1539" max="1539" width="27.140625" style="66" customWidth="1"/>
    <col min="1540" max="1540" width="24" style="66" customWidth="1"/>
    <col min="1541" max="1541" width="16.85546875" style="66" customWidth="1"/>
    <col min="1542" max="1542" width="13.7109375" style="66" customWidth="1"/>
    <col min="1543" max="1544" width="19.42578125" style="66" customWidth="1"/>
    <col min="1545" max="1548" width="3" style="66" customWidth="1"/>
    <col min="1549" max="1792" width="0.85546875" style="66"/>
    <col min="1793" max="1793" width="7.5703125" style="66" customWidth="1"/>
    <col min="1794" max="1794" width="30.28515625" style="66" customWidth="1"/>
    <col min="1795" max="1795" width="27.140625" style="66" customWidth="1"/>
    <col min="1796" max="1796" width="24" style="66" customWidth="1"/>
    <col min="1797" max="1797" width="16.85546875" style="66" customWidth="1"/>
    <col min="1798" max="1798" width="13.7109375" style="66" customWidth="1"/>
    <col min="1799" max="1800" width="19.42578125" style="66" customWidth="1"/>
    <col min="1801" max="1804" width="3" style="66" customWidth="1"/>
    <col min="1805" max="2048" width="0.85546875" style="66"/>
    <col min="2049" max="2049" width="7.5703125" style="66" customWidth="1"/>
    <col min="2050" max="2050" width="30.28515625" style="66" customWidth="1"/>
    <col min="2051" max="2051" width="27.140625" style="66" customWidth="1"/>
    <col min="2052" max="2052" width="24" style="66" customWidth="1"/>
    <col min="2053" max="2053" width="16.85546875" style="66" customWidth="1"/>
    <col min="2054" max="2054" width="13.7109375" style="66" customWidth="1"/>
    <col min="2055" max="2056" width="19.42578125" style="66" customWidth="1"/>
    <col min="2057" max="2060" width="3" style="66" customWidth="1"/>
    <col min="2061" max="2304" width="0.85546875" style="66"/>
    <col min="2305" max="2305" width="7.5703125" style="66" customWidth="1"/>
    <col min="2306" max="2306" width="30.28515625" style="66" customWidth="1"/>
    <col min="2307" max="2307" width="27.140625" style="66" customWidth="1"/>
    <col min="2308" max="2308" width="24" style="66" customWidth="1"/>
    <col min="2309" max="2309" width="16.85546875" style="66" customWidth="1"/>
    <col min="2310" max="2310" width="13.7109375" style="66" customWidth="1"/>
    <col min="2311" max="2312" width="19.42578125" style="66" customWidth="1"/>
    <col min="2313" max="2316" width="3" style="66" customWidth="1"/>
    <col min="2317" max="2560" width="0.85546875" style="66"/>
    <col min="2561" max="2561" width="7.5703125" style="66" customWidth="1"/>
    <col min="2562" max="2562" width="30.28515625" style="66" customWidth="1"/>
    <col min="2563" max="2563" width="27.140625" style="66" customWidth="1"/>
    <col min="2564" max="2564" width="24" style="66" customWidth="1"/>
    <col min="2565" max="2565" width="16.85546875" style="66" customWidth="1"/>
    <col min="2566" max="2566" width="13.7109375" style="66" customWidth="1"/>
    <col min="2567" max="2568" width="19.42578125" style="66" customWidth="1"/>
    <col min="2569" max="2572" width="3" style="66" customWidth="1"/>
    <col min="2573" max="2816" width="0.85546875" style="66"/>
    <col min="2817" max="2817" width="7.5703125" style="66" customWidth="1"/>
    <col min="2818" max="2818" width="30.28515625" style="66" customWidth="1"/>
    <col min="2819" max="2819" width="27.140625" style="66" customWidth="1"/>
    <col min="2820" max="2820" width="24" style="66" customWidth="1"/>
    <col min="2821" max="2821" width="16.85546875" style="66" customWidth="1"/>
    <col min="2822" max="2822" width="13.7109375" style="66" customWidth="1"/>
    <col min="2823" max="2824" width="19.42578125" style="66" customWidth="1"/>
    <col min="2825" max="2828" width="3" style="66" customWidth="1"/>
    <col min="2829" max="3072" width="0.85546875" style="66"/>
    <col min="3073" max="3073" width="7.5703125" style="66" customWidth="1"/>
    <col min="3074" max="3074" width="30.28515625" style="66" customWidth="1"/>
    <col min="3075" max="3075" width="27.140625" style="66" customWidth="1"/>
    <col min="3076" max="3076" width="24" style="66" customWidth="1"/>
    <col min="3077" max="3077" width="16.85546875" style="66" customWidth="1"/>
    <col min="3078" max="3078" width="13.7109375" style="66" customWidth="1"/>
    <col min="3079" max="3080" width="19.42578125" style="66" customWidth="1"/>
    <col min="3081" max="3084" width="3" style="66" customWidth="1"/>
    <col min="3085" max="3328" width="0.85546875" style="66"/>
    <col min="3329" max="3329" width="7.5703125" style="66" customWidth="1"/>
    <col min="3330" max="3330" width="30.28515625" style="66" customWidth="1"/>
    <col min="3331" max="3331" width="27.140625" style="66" customWidth="1"/>
    <col min="3332" max="3332" width="24" style="66" customWidth="1"/>
    <col min="3333" max="3333" width="16.85546875" style="66" customWidth="1"/>
    <col min="3334" max="3334" width="13.7109375" style="66" customWidth="1"/>
    <col min="3335" max="3336" width="19.42578125" style="66" customWidth="1"/>
    <col min="3337" max="3340" width="3" style="66" customWidth="1"/>
    <col min="3341" max="3584" width="0.85546875" style="66"/>
    <col min="3585" max="3585" width="7.5703125" style="66" customWidth="1"/>
    <col min="3586" max="3586" width="30.28515625" style="66" customWidth="1"/>
    <col min="3587" max="3587" width="27.140625" style="66" customWidth="1"/>
    <col min="3588" max="3588" width="24" style="66" customWidth="1"/>
    <col min="3589" max="3589" width="16.85546875" style="66" customWidth="1"/>
    <col min="3590" max="3590" width="13.7109375" style="66" customWidth="1"/>
    <col min="3591" max="3592" width="19.42578125" style="66" customWidth="1"/>
    <col min="3593" max="3596" width="3" style="66" customWidth="1"/>
    <col min="3597" max="3840" width="0.85546875" style="66"/>
    <col min="3841" max="3841" width="7.5703125" style="66" customWidth="1"/>
    <col min="3842" max="3842" width="30.28515625" style="66" customWidth="1"/>
    <col min="3843" max="3843" width="27.140625" style="66" customWidth="1"/>
    <col min="3844" max="3844" width="24" style="66" customWidth="1"/>
    <col min="3845" max="3845" width="16.85546875" style="66" customWidth="1"/>
    <col min="3846" max="3846" width="13.7109375" style="66" customWidth="1"/>
    <col min="3847" max="3848" width="19.42578125" style="66" customWidth="1"/>
    <col min="3849" max="3852" width="3" style="66" customWidth="1"/>
    <col min="3853" max="4096" width="0.85546875" style="66"/>
    <col min="4097" max="4097" width="7.5703125" style="66" customWidth="1"/>
    <col min="4098" max="4098" width="30.28515625" style="66" customWidth="1"/>
    <col min="4099" max="4099" width="27.140625" style="66" customWidth="1"/>
    <col min="4100" max="4100" width="24" style="66" customWidth="1"/>
    <col min="4101" max="4101" width="16.85546875" style="66" customWidth="1"/>
    <col min="4102" max="4102" width="13.7109375" style="66" customWidth="1"/>
    <col min="4103" max="4104" width="19.42578125" style="66" customWidth="1"/>
    <col min="4105" max="4108" width="3" style="66" customWidth="1"/>
    <col min="4109" max="4352" width="0.85546875" style="66"/>
    <col min="4353" max="4353" width="7.5703125" style="66" customWidth="1"/>
    <col min="4354" max="4354" width="30.28515625" style="66" customWidth="1"/>
    <col min="4355" max="4355" width="27.140625" style="66" customWidth="1"/>
    <col min="4356" max="4356" width="24" style="66" customWidth="1"/>
    <col min="4357" max="4357" width="16.85546875" style="66" customWidth="1"/>
    <col min="4358" max="4358" width="13.7109375" style="66" customWidth="1"/>
    <col min="4359" max="4360" width="19.42578125" style="66" customWidth="1"/>
    <col min="4361" max="4364" width="3" style="66" customWidth="1"/>
    <col min="4365" max="4608" width="0.85546875" style="66"/>
    <col min="4609" max="4609" width="7.5703125" style="66" customWidth="1"/>
    <col min="4610" max="4610" width="30.28515625" style="66" customWidth="1"/>
    <col min="4611" max="4611" width="27.140625" style="66" customWidth="1"/>
    <col min="4612" max="4612" width="24" style="66" customWidth="1"/>
    <col min="4613" max="4613" width="16.85546875" style="66" customWidth="1"/>
    <col min="4614" max="4614" width="13.7109375" style="66" customWidth="1"/>
    <col min="4615" max="4616" width="19.42578125" style="66" customWidth="1"/>
    <col min="4617" max="4620" width="3" style="66" customWidth="1"/>
    <col min="4621" max="4864" width="0.85546875" style="66"/>
    <col min="4865" max="4865" width="7.5703125" style="66" customWidth="1"/>
    <col min="4866" max="4866" width="30.28515625" style="66" customWidth="1"/>
    <col min="4867" max="4867" width="27.140625" style="66" customWidth="1"/>
    <col min="4868" max="4868" width="24" style="66" customWidth="1"/>
    <col min="4869" max="4869" width="16.85546875" style="66" customWidth="1"/>
    <col min="4870" max="4870" width="13.7109375" style="66" customWidth="1"/>
    <col min="4871" max="4872" width="19.42578125" style="66" customWidth="1"/>
    <col min="4873" max="4876" width="3" style="66" customWidth="1"/>
    <col min="4877" max="5120" width="0.85546875" style="66"/>
    <col min="5121" max="5121" width="7.5703125" style="66" customWidth="1"/>
    <col min="5122" max="5122" width="30.28515625" style="66" customWidth="1"/>
    <col min="5123" max="5123" width="27.140625" style="66" customWidth="1"/>
    <col min="5124" max="5124" width="24" style="66" customWidth="1"/>
    <col min="5125" max="5125" width="16.85546875" style="66" customWidth="1"/>
    <col min="5126" max="5126" width="13.7109375" style="66" customWidth="1"/>
    <col min="5127" max="5128" width="19.42578125" style="66" customWidth="1"/>
    <col min="5129" max="5132" width="3" style="66" customWidth="1"/>
    <col min="5133" max="5376" width="0.85546875" style="66"/>
    <col min="5377" max="5377" width="7.5703125" style="66" customWidth="1"/>
    <col min="5378" max="5378" width="30.28515625" style="66" customWidth="1"/>
    <col min="5379" max="5379" width="27.140625" style="66" customWidth="1"/>
    <col min="5380" max="5380" width="24" style="66" customWidth="1"/>
    <col min="5381" max="5381" width="16.85546875" style="66" customWidth="1"/>
    <col min="5382" max="5382" width="13.7109375" style="66" customWidth="1"/>
    <col min="5383" max="5384" width="19.42578125" style="66" customWidth="1"/>
    <col min="5385" max="5388" width="3" style="66" customWidth="1"/>
    <col min="5389" max="5632" width="0.85546875" style="66"/>
    <col min="5633" max="5633" width="7.5703125" style="66" customWidth="1"/>
    <col min="5634" max="5634" width="30.28515625" style="66" customWidth="1"/>
    <col min="5635" max="5635" width="27.140625" style="66" customWidth="1"/>
    <col min="5636" max="5636" width="24" style="66" customWidth="1"/>
    <col min="5637" max="5637" width="16.85546875" style="66" customWidth="1"/>
    <col min="5638" max="5638" width="13.7109375" style="66" customWidth="1"/>
    <col min="5639" max="5640" width="19.42578125" style="66" customWidth="1"/>
    <col min="5641" max="5644" width="3" style="66" customWidth="1"/>
    <col min="5645" max="5888" width="0.85546875" style="66"/>
    <col min="5889" max="5889" width="7.5703125" style="66" customWidth="1"/>
    <col min="5890" max="5890" width="30.28515625" style="66" customWidth="1"/>
    <col min="5891" max="5891" width="27.140625" style="66" customWidth="1"/>
    <col min="5892" max="5892" width="24" style="66" customWidth="1"/>
    <col min="5893" max="5893" width="16.85546875" style="66" customWidth="1"/>
    <col min="5894" max="5894" width="13.7109375" style="66" customWidth="1"/>
    <col min="5895" max="5896" width="19.42578125" style="66" customWidth="1"/>
    <col min="5897" max="5900" width="3" style="66" customWidth="1"/>
    <col min="5901" max="6144" width="0.85546875" style="66"/>
    <col min="6145" max="6145" width="7.5703125" style="66" customWidth="1"/>
    <col min="6146" max="6146" width="30.28515625" style="66" customWidth="1"/>
    <col min="6147" max="6147" width="27.140625" style="66" customWidth="1"/>
    <col min="6148" max="6148" width="24" style="66" customWidth="1"/>
    <col min="6149" max="6149" width="16.85546875" style="66" customWidth="1"/>
    <col min="6150" max="6150" width="13.7109375" style="66" customWidth="1"/>
    <col min="6151" max="6152" width="19.42578125" style="66" customWidth="1"/>
    <col min="6153" max="6156" width="3" style="66" customWidth="1"/>
    <col min="6157" max="6400" width="0.85546875" style="66"/>
    <col min="6401" max="6401" width="7.5703125" style="66" customWidth="1"/>
    <col min="6402" max="6402" width="30.28515625" style="66" customWidth="1"/>
    <col min="6403" max="6403" width="27.140625" style="66" customWidth="1"/>
    <col min="6404" max="6404" width="24" style="66" customWidth="1"/>
    <col min="6405" max="6405" width="16.85546875" style="66" customWidth="1"/>
    <col min="6406" max="6406" width="13.7109375" style="66" customWidth="1"/>
    <col min="6407" max="6408" width="19.42578125" style="66" customWidth="1"/>
    <col min="6409" max="6412" width="3" style="66" customWidth="1"/>
    <col min="6413" max="6656" width="0.85546875" style="66"/>
    <col min="6657" max="6657" width="7.5703125" style="66" customWidth="1"/>
    <col min="6658" max="6658" width="30.28515625" style="66" customWidth="1"/>
    <col min="6659" max="6659" width="27.140625" style="66" customWidth="1"/>
    <col min="6660" max="6660" width="24" style="66" customWidth="1"/>
    <col min="6661" max="6661" width="16.85546875" style="66" customWidth="1"/>
    <col min="6662" max="6662" width="13.7109375" style="66" customWidth="1"/>
    <col min="6663" max="6664" width="19.42578125" style="66" customWidth="1"/>
    <col min="6665" max="6668" width="3" style="66" customWidth="1"/>
    <col min="6669" max="6912" width="0.85546875" style="66"/>
    <col min="6913" max="6913" width="7.5703125" style="66" customWidth="1"/>
    <col min="6914" max="6914" width="30.28515625" style="66" customWidth="1"/>
    <col min="6915" max="6915" width="27.140625" style="66" customWidth="1"/>
    <col min="6916" max="6916" width="24" style="66" customWidth="1"/>
    <col min="6917" max="6917" width="16.85546875" style="66" customWidth="1"/>
    <col min="6918" max="6918" width="13.7109375" style="66" customWidth="1"/>
    <col min="6919" max="6920" width="19.42578125" style="66" customWidth="1"/>
    <col min="6921" max="6924" width="3" style="66" customWidth="1"/>
    <col min="6925" max="7168" width="0.85546875" style="66"/>
    <col min="7169" max="7169" width="7.5703125" style="66" customWidth="1"/>
    <col min="7170" max="7170" width="30.28515625" style="66" customWidth="1"/>
    <col min="7171" max="7171" width="27.140625" style="66" customWidth="1"/>
    <col min="7172" max="7172" width="24" style="66" customWidth="1"/>
    <col min="7173" max="7173" width="16.85546875" style="66" customWidth="1"/>
    <col min="7174" max="7174" width="13.7109375" style="66" customWidth="1"/>
    <col min="7175" max="7176" width="19.42578125" style="66" customWidth="1"/>
    <col min="7177" max="7180" width="3" style="66" customWidth="1"/>
    <col min="7181" max="7424" width="0.85546875" style="66"/>
    <col min="7425" max="7425" width="7.5703125" style="66" customWidth="1"/>
    <col min="7426" max="7426" width="30.28515625" style="66" customWidth="1"/>
    <col min="7427" max="7427" width="27.140625" style="66" customWidth="1"/>
    <col min="7428" max="7428" width="24" style="66" customWidth="1"/>
    <col min="7429" max="7429" width="16.85546875" style="66" customWidth="1"/>
    <col min="7430" max="7430" width="13.7109375" style="66" customWidth="1"/>
    <col min="7431" max="7432" width="19.42578125" style="66" customWidth="1"/>
    <col min="7433" max="7436" width="3" style="66" customWidth="1"/>
    <col min="7437" max="7680" width="0.85546875" style="66"/>
    <col min="7681" max="7681" width="7.5703125" style="66" customWidth="1"/>
    <col min="7682" max="7682" width="30.28515625" style="66" customWidth="1"/>
    <col min="7683" max="7683" width="27.140625" style="66" customWidth="1"/>
    <col min="7684" max="7684" width="24" style="66" customWidth="1"/>
    <col min="7685" max="7685" width="16.85546875" style="66" customWidth="1"/>
    <col min="7686" max="7686" width="13.7109375" style="66" customWidth="1"/>
    <col min="7687" max="7688" width="19.42578125" style="66" customWidth="1"/>
    <col min="7689" max="7692" width="3" style="66" customWidth="1"/>
    <col min="7693" max="7936" width="0.85546875" style="66"/>
    <col min="7937" max="7937" width="7.5703125" style="66" customWidth="1"/>
    <col min="7938" max="7938" width="30.28515625" style="66" customWidth="1"/>
    <col min="7939" max="7939" width="27.140625" style="66" customWidth="1"/>
    <col min="7940" max="7940" width="24" style="66" customWidth="1"/>
    <col min="7941" max="7941" width="16.85546875" style="66" customWidth="1"/>
    <col min="7942" max="7942" width="13.7109375" style="66" customWidth="1"/>
    <col min="7943" max="7944" width="19.42578125" style="66" customWidth="1"/>
    <col min="7945" max="7948" width="3" style="66" customWidth="1"/>
    <col min="7949" max="8192" width="0.85546875" style="66"/>
    <col min="8193" max="8193" width="7.5703125" style="66" customWidth="1"/>
    <col min="8194" max="8194" width="30.28515625" style="66" customWidth="1"/>
    <col min="8195" max="8195" width="27.140625" style="66" customWidth="1"/>
    <col min="8196" max="8196" width="24" style="66" customWidth="1"/>
    <col min="8197" max="8197" width="16.85546875" style="66" customWidth="1"/>
    <col min="8198" max="8198" width="13.7109375" style="66" customWidth="1"/>
    <col min="8199" max="8200" width="19.42578125" style="66" customWidth="1"/>
    <col min="8201" max="8204" width="3" style="66" customWidth="1"/>
    <col min="8205" max="8448" width="0.85546875" style="66"/>
    <col min="8449" max="8449" width="7.5703125" style="66" customWidth="1"/>
    <col min="8450" max="8450" width="30.28515625" style="66" customWidth="1"/>
    <col min="8451" max="8451" width="27.140625" style="66" customWidth="1"/>
    <col min="8452" max="8452" width="24" style="66" customWidth="1"/>
    <col min="8453" max="8453" width="16.85546875" style="66" customWidth="1"/>
    <col min="8454" max="8454" width="13.7109375" style="66" customWidth="1"/>
    <col min="8455" max="8456" width="19.42578125" style="66" customWidth="1"/>
    <col min="8457" max="8460" width="3" style="66" customWidth="1"/>
    <col min="8461" max="8704" width="0.85546875" style="66"/>
    <col min="8705" max="8705" width="7.5703125" style="66" customWidth="1"/>
    <col min="8706" max="8706" width="30.28515625" style="66" customWidth="1"/>
    <col min="8707" max="8707" width="27.140625" style="66" customWidth="1"/>
    <col min="8708" max="8708" width="24" style="66" customWidth="1"/>
    <col min="8709" max="8709" width="16.85546875" style="66" customWidth="1"/>
    <col min="8710" max="8710" width="13.7109375" style="66" customWidth="1"/>
    <col min="8711" max="8712" width="19.42578125" style="66" customWidth="1"/>
    <col min="8713" max="8716" width="3" style="66" customWidth="1"/>
    <col min="8717" max="8960" width="0.85546875" style="66"/>
    <col min="8961" max="8961" width="7.5703125" style="66" customWidth="1"/>
    <col min="8962" max="8962" width="30.28515625" style="66" customWidth="1"/>
    <col min="8963" max="8963" width="27.140625" style="66" customWidth="1"/>
    <col min="8964" max="8964" width="24" style="66" customWidth="1"/>
    <col min="8965" max="8965" width="16.85546875" style="66" customWidth="1"/>
    <col min="8966" max="8966" width="13.7109375" style="66" customWidth="1"/>
    <col min="8967" max="8968" width="19.42578125" style="66" customWidth="1"/>
    <col min="8969" max="8972" width="3" style="66" customWidth="1"/>
    <col min="8973" max="9216" width="0.85546875" style="66"/>
    <col min="9217" max="9217" width="7.5703125" style="66" customWidth="1"/>
    <col min="9218" max="9218" width="30.28515625" style="66" customWidth="1"/>
    <col min="9219" max="9219" width="27.140625" style="66" customWidth="1"/>
    <col min="9220" max="9220" width="24" style="66" customWidth="1"/>
    <col min="9221" max="9221" width="16.85546875" style="66" customWidth="1"/>
    <col min="9222" max="9222" width="13.7109375" style="66" customWidth="1"/>
    <col min="9223" max="9224" width="19.42578125" style="66" customWidth="1"/>
    <col min="9225" max="9228" width="3" style="66" customWidth="1"/>
    <col min="9229" max="9472" width="0.85546875" style="66"/>
    <col min="9473" max="9473" width="7.5703125" style="66" customWidth="1"/>
    <col min="9474" max="9474" width="30.28515625" style="66" customWidth="1"/>
    <col min="9475" max="9475" width="27.140625" style="66" customWidth="1"/>
    <col min="9476" max="9476" width="24" style="66" customWidth="1"/>
    <col min="9477" max="9477" width="16.85546875" style="66" customWidth="1"/>
    <col min="9478" max="9478" width="13.7109375" style="66" customWidth="1"/>
    <col min="9479" max="9480" width="19.42578125" style="66" customWidth="1"/>
    <col min="9481" max="9484" width="3" style="66" customWidth="1"/>
    <col min="9485" max="9728" width="0.85546875" style="66"/>
    <col min="9729" max="9729" width="7.5703125" style="66" customWidth="1"/>
    <col min="9730" max="9730" width="30.28515625" style="66" customWidth="1"/>
    <col min="9731" max="9731" width="27.140625" style="66" customWidth="1"/>
    <col min="9732" max="9732" width="24" style="66" customWidth="1"/>
    <col min="9733" max="9733" width="16.85546875" style="66" customWidth="1"/>
    <col min="9734" max="9734" width="13.7109375" style="66" customWidth="1"/>
    <col min="9735" max="9736" width="19.42578125" style="66" customWidth="1"/>
    <col min="9737" max="9740" width="3" style="66" customWidth="1"/>
    <col min="9741" max="9984" width="0.85546875" style="66"/>
    <col min="9985" max="9985" width="7.5703125" style="66" customWidth="1"/>
    <col min="9986" max="9986" width="30.28515625" style="66" customWidth="1"/>
    <col min="9987" max="9987" width="27.140625" style="66" customWidth="1"/>
    <col min="9988" max="9988" width="24" style="66" customWidth="1"/>
    <col min="9989" max="9989" width="16.85546875" style="66" customWidth="1"/>
    <col min="9990" max="9990" width="13.7109375" style="66" customWidth="1"/>
    <col min="9991" max="9992" width="19.42578125" style="66" customWidth="1"/>
    <col min="9993" max="9996" width="3" style="66" customWidth="1"/>
    <col min="9997" max="10240" width="0.85546875" style="66"/>
    <col min="10241" max="10241" width="7.5703125" style="66" customWidth="1"/>
    <col min="10242" max="10242" width="30.28515625" style="66" customWidth="1"/>
    <col min="10243" max="10243" width="27.140625" style="66" customWidth="1"/>
    <col min="10244" max="10244" width="24" style="66" customWidth="1"/>
    <col min="10245" max="10245" width="16.85546875" style="66" customWidth="1"/>
    <col min="10246" max="10246" width="13.7109375" style="66" customWidth="1"/>
    <col min="10247" max="10248" width="19.42578125" style="66" customWidth="1"/>
    <col min="10249" max="10252" width="3" style="66" customWidth="1"/>
    <col min="10253" max="10496" width="0.85546875" style="66"/>
    <col min="10497" max="10497" width="7.5703125" style="66" customWidth="1"/>
    <col min="10498" max="10498" width="30.28515625" style="66" customWidth="1"/>
    <col min="10499" max="10499" width="27.140625" style="66" customWidth="1"/>
    <col min="10500" max="10500" width="24" style="66" customWidth="1"/>
    <col min="10501" max="10501" width="16.85546875" style="66" customWidth="1"/>
    <col min="10502" max="10502" width="13.7109375" style="66" customWidth="1"/>
    <col min="10503" max="10504" width="19.42578125" style="66" customWidth="1"/>
    <col min="10505" max="10508" width="3" style="66" customWidth="1"/>
    <col min="10509" max="10752" width="0.85546875" style="66"/>
    <col min="10753" max="10753" width="7.5703125" style="66" customWidth="1"/>
    <col min="10754" max="10754" width="30.28515625" style="66" customWidth="1"/>
    <col min="10755" max="10755" width="27.140625" style="66" customWidth="1"/>
    <col min="10756" max="10756" width="24" style="66" customWidth="1"/>
    <col min="10757" max="10757" width="16.85546875" style="66" customWidth="1"/>
    <col min="10758" max="10758" width="13.7109375" style="66" customWidth="1"/>
    <col min="10759" max="10760" width="19.42578125" style="66" customWidth="1"/>
    <col min="10761" max="10764" width="3" style="66" customWidth="1"/>
    <col min="10765" max="11008" width="0.85546875" style="66"/>
    <col min="11009" max="11009" width="7.5703125" style="66" customWidth="1"/>
    <col min="11010" max="11010" width="30.28515625" style="66" customWidth="1"/>
    <col min="11011" max="11011" width="27.140625" style="66" customWidth="1"/>
    <col min="11012" max="11012" width="24" style="66" customWidth="1"/>
    <col min="11013" max="11013" width="16.85546875" style="66" customWidth="1"/>
    <col min="11014" max="11014" width="13.7109375" style="66" customWidth="1"/>
    <col min="11015" max="11016" width="19.42578125" style="66" customWidth="1"/>
    <col min="11017" max="11020" width="3" style="66" customWidth="1"/>
    <col min="11021" max="11264" width="0.85546875" style="66"/>
    <col min="11265" max="11265" width="7.5703125" style="66" customWidth="1"/>
    <col min="11266" max="11266" width="30.28515625" style="66" customWidth="1"/>
    <col min="11267" max="11267" width="27.140625" style="66" customWidth="1"/>
    <col min="11268" max="11268" width="24" style="66" customWidth="1"/>
    <col min="11269" max="11269" width="16.85546875" style="66" customWidth="1"/>
    <col min="11270" max="11270" width="13.7109375" style="66" customWidth="1"/>
    <col min="11271" max="11272" width="19.42578125" style="66" customWidth="1"/>
    <col min="11273" max="11276" width="3" style="66" customWidth="1"/>
    <col min="11277" max="11520" width="0.85546875" style="66"/>
    <col min="11521" max="11521" width="7.5703125" style="66" customWidth="1"/>
    <col min="11522" max="11522" width="30.28515625" style="66" customWidth="1"/>
    <col min="11523" max="11523" width="27.140625" style="66" customWidth="1"/>
    <col min="11524" max="11524" width="24" style="66" customWidth="1"/>
    <col min="11525" max="11525" width="16.85546875" style="66" customWidth="1"/>
    <col min="11526" max="11526" width="13.7109375" style="66" customWidth="1"/>
    <col min="11527" max="11528" width="19.42578125" style="66" customWidth="1"/>
    <col min="11529" max="11532" width="3" style="66" customWidth="1"/>
    <col min="11533" max="11776" width="0.85546875" style="66"/>
    <col min="11777" max="11777" width="7.5703125" style="66" customWidth="1"/>
    <col min="11778" max="11778" width="30.28515625" style="66" customWidth="1"/>
    <col min="11779" max="11779" width="27.140625" style="66" customWidth="1"/>
    <col min="11780" max="11780" width="24" style="66" customWidth="1"/>
    <col min="11781" max="11781" width="16.85546875" style="66" customWidth="1"/>
    <col min="11782" max="11782" width="13.7109375" style="66" customWidth="1"/>
    <col min="11783" max="11784" width="19.42578125" style="66" customWidth="1"/>
    <col min="11785" max="11788" width="3" style="66" customWidth="1"/>
    <col min="11789" max="12032" width="0.85546875" style="66"/>
    <col min="12033" max="12033" width="7.5703125" style="66" customWidth="1"/>
    <col min="12034" max="12034" width="30.28515625" style="66" customWidth="1"/>
    <col min="12035" max="12035" width="27.140625" style="66" customWidth="1"/>
    <col min="12036" max="12036" width="24" style="66" customWidth="1"/>
    <col min="12037" max="12037" width="16.85546875" style="66" customWidth="1"/>
    <col min="12038" max="12038" width="13.7109375" style="66" customWidth="1"/>
    <col min="12039" max="12040" width="19.42578125" style="66" customWidth="1"/>
    <col min="12041" max="12044" width="3" style="66" customWidth="1"/>
    <col min="12045" max="12288" width="0.85546875" style="66"/>
    <col min="12289" max="12289" width="7.5703125" style="66" customWidth="1"/>
    <col min="12290" max="12290" width="30.28515625" style="66" customWidth="1"/>
    <col min="12291" max="12291" width="27.140625" style="66" customWidth="1"/>
    <col min="12292" max="12292" width="24" style="66" customWidth="1"/>
    <col min="12293" max="12293" width="16.85546875" style="66" customWidth="1"/>
    <col min="12294" max="12294" width="13.7109375" style="66" customWidth="1"/>
    <col min="12295" max="12296" width="19.42578125" style="66" customWidth="1"/>
    <col min="12297" max="12300" width="3" style="66" customWidth="1"/>
    <col min="12301" max="12544" width="0.85546875" style="66"/>
    <col min="12545" max="12545" width="7.5703125" style="66" customWidth="1"/>
    <col min="12546" max="12546" width="30.28515625" style="66" customWidth="1"/>
    <col min="12547" max="12547" width="27.140625" style="66" customWidth="1"/>
    <col min="12548" max="12548" width="24" style="66" customWidth="1"/>
    <col min="12549" max="12549" width="16.85546875" style="66" customWidth="1"/>
    <col min="12550" max="12550" width="13.7109375" style="66" customWidth="1"/>
    <col min="12551" max="12552" width="19.42578125" style="66" customWidth="1"/>
    <col min="12553" max="12556" width="3" style="66" customWidth="1"/>
    <col min="12557" max="12800" width="0.85546875" style="66"/>
    <col min="12801" max="12801" width="7.5703125" style="66" customWidth="1"/>
    <col min="12802" max="12802" width="30.28515625" style="66" customWidth="1"/>
    <col min="12803" max="12803" width="27.140625" style="66" customWidth="1"/>
    <col min="12804" max="12804" width="24" style="66" customWidth="1"/>
    <col min="12805" max="12805" width="16.85546875" style="66" customWidth="1"/>
    <col min="12806" max="12806" width="13.7109375" style="66" customWidth="1"/>
    <col min="12807" max="12808" width="19.42578125" style="66" customWidth="1"/>
    <col min="12809" max="12812" width="3" style="66" customWidth="1"/>
    <col min="12813" max="13056" width="0.85546875" style="66"/>
    <col min="13057" max="13057" width="7.5703125" style="66" customWidth="1"/>
    <col min="13058" max="13058" width="30.28515625" style="66" customWidth="1"/>
    <col min="13059" max="13059" width="27.140625" style="66" customWidth="1"/>
    <col min="13060" max="13060" width="24" style="66" customWidth="1"/>
    <col min="13061" max="13061" width="16.85546875" style="66" customWidth="1"/>
    <col min="13062" max="13062" width="13.7109375" style="66" customWidth="1"/>
    <col min="13063" max="13064" width="19.42578125" style="66" customWidth="1"/>
    <col min="13065" max="13068" width="3" style="66" customWidth="1"/>
    <col min="13069" max="13312" width="0.85546875" style="66"/>
    <col min="13313" max="13313" width="7.5703125" style="66" customWidth="1"/>
    <col min="13314" max="13314" width="30.28515625" style="66" customWidth="1"/>
    <col min="13315" max="13315" width="27.140625" style="66" customWidth="1"/>
    <col min="13316" max="13316" width="24" style="66" customWidth="1"/>
    <col min="13317" max="13317" width="16.85546875" style="66" customWidth="1"/>
    <col min="13318" max="13318" width="13.7109375" style="66" customWidth="1"/>
    <col min="13319" max="13320" width="19.42578125" style="66" customWidth="1"/>
    <col min="13321" max="13324" width="3" style="66" customWidth="1"/>
    <col min="13325" max="13568" width="0.85546875" style="66"/>
    <col min="13569" max="13569" width="7.5703125" style="66" customWidth="1"/>
    <col min="13570" max="13570" width="30.28515625" style="66" customWidth="1"/>
    <col min="13571" max="13571" width="27.140625" style="66" customWidth="1"/>
    <col min="13572" max="13572" width="24" style="66" customWidth="1"/>
    <col min="13573" max="13573" width="16.85546875" style="66" customWidth="1"/>
    <col min="13574" max="13574" width="13.7109375" style="66" customWidth="1"/>
    <col min="13575" max="13576" width="19.42578125" style="66" customWidth="1"/>
    <col min="13577" max="13580" width="3" style="66" customWidth="1"/>
    <col min="13581" max="13824" width="0.85546875" style="66"/>
    <col min="13825" max="13825" width="7.5703125" style="66" customWidth="1"/>
    <col min="13826" max="13826" width="30.28515625" style="66" customWidth="1"/>
    <col min="13827" max="13827" width="27.140625" style="66" customWidth="1"/>
    <col min="13828" max="13828" width="24" style="66" customWidth="1"/>
    <col min="13829" max="13829" width="16.85546875" style="66" customWidth="1"/>
    <col min="13830" max="13830" width="13.7109375" style="66" customWidth="1"/>
    <col min="13831" max="13832" width="19.42578125" style="66" customWidth="1"/>
    <col min="13833" max="13836" width="3" style="66" customWidth="1"/>
    <col min="13837" max="14080" width="0.85546875" style="66"/>
    <col min="14081" max="14081" width="7.5703125" style="66" customWidth="1"/>
    <col min="14082" max="14082" width="30.28515625" style="66" customWidth="1"/>
    <col min="14083" max="14083" width="27.140625" style="66" customWidth="1"/>
    <col min="14084" max="14084" width="24" style="66" customWidth="1"/>
    <col min="14085" max="14085" width="16.85546875" style="66" customWidth="1"/>
    <col min="14086" max="14086" width="13.7109375" style="66" customWidth="1"/>
    <col min="14087" max="14088" width="19.42578125" style="66" customWidth="1"/>
    <col min="14089" max="14092" width="3" style="66" customWidth="1"/>
    <col min="14093" max="14336" width="0.85546875" style="66"/>
    <col min="14337" max="14337" width="7.5703125" style="66" customWidth="1"/>
    <col min="14338" max="14338" width="30.28515625" style="66" customWidth="1"/>
    <col min="14339" max="14339" width="27.140625" style="66" customWidth="1"/>
    <col min="14340" max="14340" width="24" style="66" customWidth="1"/>
    <col min="14341" max="14341" width="16.85546875" style="66" customWidth="1"/>
    <col min="14342" max="14342" width="13.7109375" style="66" customWidth="1"/>
    <col min="14343" max="14344" width="19.42578125" style="66" customWidth="1"/>
    <col min="14345" max="14348" width="3" style="66" customWidth="1"/>
    <col min="14349" max="14592" width="0.85546875" style="66"/>
    <col min="14593" max="14593" width="7.5703125" style="66" customWidth="1"/>
    <col min="14594" max="14594" width="30.28515625" style="66" customWidth="1"/>
    <col min="14595" max="14595" width="27.140625" style="66" customWidth="1"/>
    <col min="14596" max="14596" width="24" style="66" customWidth="1"/>
    <col min="14597" max="14597" width="16.85546875" style="66" customWidth="1"/>
    <col min="14598" max="14598" width="13.7109375" style="66" customWidth="1"/>
    <col min="14599" max="14600" width="19.42578125" style="66" customWidth="1"/>
    <col min="14601" max="14604" width="3" style="66" customWidth="1"/>
    <col min="14605" max="14848" width="0.85546875" style="66"/>
    <col min="14849" max="14849" width="7.5703125" style="66" customWidth="1"/>
    <col min="14850" max="14850" width="30.28515625" style="66" customWidth="1"/>
    <col min="14851" max="14851" width="27.140625" style="66" customWidth="1"/>
    <col min="14852" max="14852" width="24" style="66" customWidth="1"/>
    <col min="14853" max="14853" width="16.85546875" style="66" customWidth="1"/>
    <col min="14854" max="14854" width="13.7109375" style="66" customWidth="1"/>
    <col min="14855" max="14856" width="19.42578125" style="66" customWidth="1"/>
    <col min="14857" max="14860" width="3" style="66" customWidth="1"/>
    <col min="14861" max="15104" width="0.85546875" style="66"/>
    <col min="15105" max="15105" width="7.5703125" style="66" customWidth="1"/>
    <col min="15106" max="15106" width="30.28515625" style="66" customWidth="1"/>
    <col min="15107" max="15107" width="27.140625" style="66" customWidth="1"/>
    <col min="15108" max="15108" width="24" style="66" customWidth="1"/>
    <col min="15109" max="15109" width="16.85546875" style="66" customWidth="1"/>
    <col min="15110" max="15110" width="13.7109375" style="66" customWidth="1"/>
    <col min="15111" max="15112" width="19.42578125" style="66" customWidth="1"/>
    <col min="15113" max="15116" width="3" style="66" customWidth="1"/>
    <col min="15117" max="15360" width="0.85546875" style="66"/>
    <col min="15361" max="15361" width="7.5703125" style="66" customWidth="1"/>
    <col min="15362" max="15362" width="30.28515625" style="66" customWidth="1"/>
    <col min="15363" max="15363" width="27.140625" style="66" customWidth="1"/>
    <col min="15364" max="15364" width="24" style="66" customWidth="1"/>
    <col min="15365" max="15365" width="16.85546875" style="66" customWidth="1"/>
    <col min="15366" max="15366" width="13.7109375" style="66" customWidth="1"/>
    <col min="15367" max="15368" width="19.42578125" style="66" customWidth="1"/>
    <col min="15369" max="15372" width="3" style="66" customWidth="1"/>
    <col min="15373" max="15616" width="0.85546875" style="66"/>
    <col min="15617" max="15617" width="7.5703125" style="66" customWidth="1"/>
    <col min="15618" max="15618" width="30.28515625" style="66" customWidth="1"/>
    <col min="15619" max="15619" width="27.140625" style="66" customWidth="1"/>
    <col min="15620" max="15620" width="24" style="66" customWidth="1"/>
    <col min="15621" max="15621" width="16.85546875" style="66" customWidth="1"/>
    <col min="15622" max="15622" width="13.7109375" style="66" customWidth="1"/>
    <col min="15623" max="15624" width="19.42578125" style="66" customWidth="1"/>
    <col min="15625" max="15628" width="3" style="66" customWidth="1"/>
    <col min="15629" max="15872" width="0.85546875" style="66"/>
    <col min="15873" max="15873" width="7.5703125" style="66" customWidth="1"/>
    <col min="15874" max="15874" width="30.28515625" style="66" customWidth="1"/>
    <col min="15875" max="15875" width="27.140625" style="66" customWidth="1"/>
    <col min="15876" max="15876" width="24" style="66" customWidth="1"/>
    <col min="15877" max="15877" width="16.85546875" style="66" customWidth="1"/>
    <col min="15878" max="15878" width="13.7109375" style="66" customWidth="1"/>
    <col min="15879" max="15880" width="19.42578125" style="66" customWidth="1"/>
    <col min="15881" max="15884" width="3" style="66" customWidth="1"/>
    <col min="15885" max="16128" width="0.85546875" style="66"/>
    <col min="16129" max="16129" width="7.5703125" style="66" customWidth="1"/>
    <col min="16130" max="16130" width="30.28515625" style="66" customWidth="1"/>
    <col min="16131" max="16131" width="27.140625" style="66" customWidth="1"/>
    <col min="16132" max="16132" width="24" style="66" customWidth="1"/>
    <col min="16133" max="16133" width="16.85546875" style="66" customWidth="1"/>
    <col min="16134" max="16134" width="13.7109375" style="66" customWidth="1"/>
    <col min="16135" max="16136" width="19.42578125" style="66" customWidth="1"/>
    <col min="16137" max="16140" width="3" style="66" customWidth="1"/>
    <col min="16141" max="16384" width="0.85546875" style="66"/>
  </cols>
  <sheetData>
    <row r="1" spans="1:6" ht="34.5" customHeight="1">
      <c r="A1" s="65" t="s">
        <v>113</v>
      </c>
      <c r="B1" s="65"/>
      <c r="C1" s="65"/>
      <c r="D1" s="65"/>
      <c r="E1" s="65"/>
      <c r="F1" s="65"/>
    </row>
    <row r="2" spans="1:6" ht="12" customHeight="1"/>
    <row r="3" spans="1:6" s="68" customFormat="1" ht="92.25" customHeight="1">
      <c r="A3" s="67" t="s">
        <v>114</v>
      </c>
      <c r="B3" s="67"/>
      <c r="C3" s="67"/>
      <c r="D3" s="67"/>
      <c r="E3" s="67"/>
      <c r="F3" s="67"/>
    </row>
    <row r="4" spans="1:6" ht="15" customHeight="1">
      <c r="A4" s="69" t="s">
        <v>115</v>
      </c>
      <c r="B4" s="69" t="s">
        <v>116</v>
      </c>
      <c r="C4" s="69"/>
      <c r="D4" s="70" t="s">
        <v>117</v>
      </c>
      <c r="E4" s="70"/>
      <c r="F4" s="70"/>
    </row>
    <row r="5" spans="1:6" ht="13.5" customHeight="1">
      <c r="A5" s="69"/>
      <c r="B5" s="69"/>
      <c r="C5" s="69"/>
      <c r="D5" s="69" t="s">
        <v>118</v>
      </c>
      <c r="E5" s="69"/>
      <c r="F5" s="69" t="s">
        <v>119</v>
      </c>
    </row>
    <row r="6" spans="1:6" ht="15" customHeight="1">
      <c r="A6" s="69"/>
      <c r="B6" s="69"/>
      <c r="C6" s="69"/>
      <c r="D6" s="69"/>
      <c r="E6" s="69"/>
      <c r="F6" s="69"/>
    </row>
    <row r="7" spans="1:6" ht="54.75" customHeight="1">
      <c r="A7" s="69"/>
      <c r="B7" s="69"/>
      <c r="C7" s="69"/>
      <c r="D7" s="71" t="s">
        <v>120</v>
      </c>
      <c r="E7" s="71" t="s">
        <v>121</v>
      </c>
      <c r="F7" s="69"/>
    </row>
    <row r="8" spans="1:6" ht="15" customHeight="1">
      <c r="A8" s="69"/>
      <c r="B8" s="69"/>
      <c r="C8" s="69"/>
      <c r="D8" s="72" t="s">
        <v>122</v>
      </c>
      <c r="E8" s="72" t="s">
        <v>123</v>
      </c>
      <c r="F8" s="72" t="s">
        <v>124</v>
      </c>
    </row>
    <row r="9" spans="1:6">
      <c r="A9" s="73">
        <v>1</v>
      </c>
      <c r="B9" s="74" t="s">
        <v>125</v>
      </c>
      <c r="C9" s="75" t="s">
        <v>126</v>
      </c>
      <c r="D9" s="76">
        <v>629.27533845416724</v>
      </c>
      <c r="E9" s="76">
        <v>370.62960495480928</v>
      </c>
      <c r="F9" s="77">
        <v>1465.8980007823945</v>
      </c>
    </row>
  </sheetData>
  <mergeCells count="7">
    <mergeCell ref="A1:F1"/>
    <mergeCell ref="A3:F3"/>
    <mergeCell ref="A4:A8"/>
    <mergeCell ref="B4:C8"/>
    <mergeCell ref="D4:F4"/>
    <mergeCell ref="D5:E6"/>
    <mergeCell ref="F5:F7"/>
  </mergeCells>
  <pageMargins left="0.78740157480314965" right="0.31496062992125984" top="0.59055118110236227" bottom="0.39370078740157483" header="0.19685039370078741" footer="0.19685039370078741"/>
  <pageSetup paperSize="9" scale="2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zoomScaleNormal="100" workbookViewId="0">
      <selection activeCell="C29" sqref="C29"/>
    </sheetView>
  </sheetViews>
  <sheetFormatPr defaultColWidth="0.85546875" defaultRowHeight="12.75"/>
  <cols>
    <col min="1" max="1" width="8" style="66" customWidth="1"/>
    <col min="2" max="3" width="29.85546875" style="66" customWidth="1"/>
    <col min="4" max="4" width="12" style="66" customWidth="1"/>
    <col min="5" max="5" width="22.7109375" style="97" customWidth="1"/>
    <col min="6" max="256" width="0.85546875" style="66"/>
    <col min="257" max="257" width="8" style="66" customWidth="1"/>
    <col min="258" max="259" width="29.85546875" style="66" customWidth="1"/>
    <col min="260" max="260" width="12" style="66" customWidth="1"/>
    <col min="261" max="261" width="22.7109375" style="66" customWidth="1"/>
    <col min="262" max="512" width="0.85546875" style="66"/>
    <col min="513" max="513" width="8" style="66" customWidth="1"/>
    <col min="514" max="515" width="29.85546875" style="66" customWidth="1"/>
    <col min="516" max="516" width="12" style="66" customWidth="1"/>
    <col min="517" max="517" width="22.7109375" style="66" customWidth="1"/>
    <col min="518" max="768" width="0.85546875" style="66"/>
    <col min="769" max="769" width="8" style="66" customWidth="1"/>
    <col min="770" max="771" width="29.85546875" style="66" customWidth="1"/>
    <col min="772" max="772" width="12" style="66" customWidth="1"/>
    <col min="773" max="773" width="22.7109375" style="66" customWidth="1"/>
    <col min="774" max="1024" width="0.85546875" style="66"/>
    <col min="1025" max="1025" width="8" style="66" customWidth="1"/>
    <col min="1026" max="1027" width="29.85546875" style="66" customWidth="1"/>
    <col min="1028" max="1028" width="12" style="66" customWidth="1"/>
    <col min="1029" max="1029" width="22.7109375" style="66" customWidth="1"/>
    <col min="1030" max="1280" width="0.85546875" style="66"/>
    <col min="1281" max="1281" width="8" style="66" customWidth="1"/>
    <col min="1282" max="1283" width="29.85546875" style="66" customWidth="1"/>
    <col min="1284" max="1284" width="12" style="66" customWidth="1"/>
    <col min="1285" max="1285" width="22.7109375" style="66" customWidth="1"/>
    <col min="1286" max="1536" width="0.85546875" style="66"/>
    <col min="1537" max="1537" width="8" style="66" customWidth="1"/>
    <col min="1538" max="1539" width="29.85546875" style="66" customWidth="1"/>
    <col min="1540" max="1540" width="12" style="66" customWidth="1"/>
    <col min="1541" max="1541" width="22.7109375" style="66" customWidth="1"/>
    <col min="1542" max="1792" width="0.85546875" style="66"/>
    <col min="1793" max="1793" width="8" style="66" customWidth="1"/>
    <col min="1794" max="1795" width="29.85546875" style="66" customWidth="1"/>
    <col min="1796" max="1796" width="12" style="66" customWidth="1"/>
    <col min="1797" max="1797" width="22.7109375" style="66" customWidth="1"/>
    <col min="1798" max="2048" width="0.85546875" style="66"/>
    <col min="2049" max="2049" width="8" style="66" customWidth="1"/>
    <col min="2050" max="2051" width="29.85546875" style="66" customWidth="1"/>
    <col min="2052" max="2052" width="12" style="66" customWidth="1"/>
    <col min="2053" max="2053" width="22.7109375" style="66" customWidth="1"/>
    <col min="2054" max="2304" width="0.85546875" style="66"/>
    <col min="2305" max="2305" width="8" style="66" customWidth="1"/>
    <col min="2306" max="2307" width="29.85546875" style="66" customWidth="1"/>
    <col min="2308" max="2308" width="12" style="66" customWidth="1"/>
    <col min="2309" max="2309" width="22.7109375" style="66" customWidth="1"/>
    <col min="2310" max="2560" width="0.85546875" style="66"/>
    <col min="2561" max="2561" width="8" style="66" customWidth="1"/>
    <col min="2562" max="2563" width="29.85546875" style="66" customWidth="1"/>
    <col min="2564" max="2564" width="12" style="66" customWidth="1"/>
    <col min="2565" max="2565" width="22.7109375" style="66" customWidth="1"/>
    <col min="2566" max="2816" width="0.85546875" style="66"/>
    <col min="2817" max="2817" width="8" style="66" customWidth="1"/>
    <col min="2818" max="2819" width="29.85546875" style="66" customWidth="1"/>
    <col min="2820" max="2820" width="12" style="66" customWidth="1"/>
    <col min="2821" max="2821" width="22.7109375" style="66" customWidth="1"/>
    <col min="2822" max="3072" width="0.85546875" style="66"/>
    <col min="3073" max="3073" width="8" style="66" customWidth="1"/>
    <col min="3074" max="3075" width="29.85546875" style="66" customWidth="1"/>
    <col min="3076" max="3076" width="12" style="66" customWidth="1"/>
    <col min="3077" max="3077" width="22.7109375" style="66" customWidth="1"/>
    <col min="3078" max="3328" width="0.85546875" style="66"/>
    <col min="3329" max="3329" width="8" style="66" customWidth="1"/>
    <col min="3330" max="3331" width="29.85546875" style="66" customWidth="1"/>
    <col min="3332" max="3332" width="12" style="66" customWidth="1"/>
    <col min="3333" max="3333" width="22.7109375" style="66" customWidth="1"/>
    <col min="3334" max="3584" width="0.85546875" style="66"/>
    <col min="3585" max="3585" width="8" style="66" customWidth="1"/>
    <col min="3586" max="3587" width="29.85546875" style="66" customWidth="1"/>
    <col min="3588" max="3588" width="12" style="66" customWidth="1"/>
    <col min="3589" max="3589" width="22.7109375" style="66" customWidth="1"/>
    <col min="3590" max="3840" width="0.85546875" style="66"/>
    <col min="3841" max="3841" width="8" style="66" customWidth="1"/>
    <col min="3842" max="3843" width="29.85546875" style="66" customWidth="1"/>
    <col min="3844" max="3844" width="12" style="66" customWidth="1"/>
    <col min="3845" max="3845" width="22.7109375" style="66" customWidth="1"/>
    <col min="3846" max="4096" width="0.85546875" style="66"/>
    <col min="4097" max="4097" width="8" style="66" customWidth="1"/>
    <col min="4098" max="4099" width="29.85546875" style="66" customWidth="1"/>
    <col min="4100" max="4100" width="12" style="66" customWidth="1"/>
    <col min="4101" max="4101" width="22.7109375" style="66" customWidth="1"/>
    <col min="4102" max="4352" width="0.85546875" style="66"/>
    <col min="4353" max="4353" width="8" style="66" customWidth="1"/>
    <col min="4354" max="4355" width="29.85546875" style="66" customWidth="1"/>
    <col min="4356" max="4356" width="12" style="66" customWidth="1"/>
    <col min="4357" max="4357" width="22.7109375" style="66" customWidth="1"/>
    <col min="4358" max="4608" width="0.85546875" style="66"/>
    <col min="4609" max="4609" width="8" style="66" customWidth="1"/>
    <col min="4610" max="4611" width="29.85546875" style="66" customWidth="1"/>
    <col min="4612" max="4612" width="12" style="66" customWidth="1"/>
    <col min="4613" max="4613" width="22.7109375" style="66" customWidth="1"/>
    <col min="4614" max="4864" width="0.85546875" style="66"/>
    <col min="4865" max="4865" width="8" style="66" customWidth="1"/>
    <col min="4866" max="4867" width="29.85546875" style="66" customWidth="1"/>
    <col min="4868" max="4868" width="12" style="66" customWidth="1"/>
    <col min="4869" max="4869" width="22.7109375" style="66" customWidth="1"/>
    <col min="4870" max="5120" width="0.85546875" style="66"/>
    <col min="5121" max="5121" width="8" style="66" customWidth="1"/>
    <col min="5122" max="5123" width="29.85546875" style="66" customWidth="1"/>
    <col min="5124" max="5124" width="12" style="66" customWidth="1"/>
    <col min="5125" max="5125" width="22.7109375" style="66" customWidth="1"/>
    <col min="5126" max="5376" width="0.85546875" style="66"/>
    <col min="5377" max="5377" width="8" style="66" customWidth="1"/>
    <col min="5378" max="5379" width="29.85546875" style="66" customWidth="1"/>
    <col min="5380" max="5380" width="12" style="66" customWidth="1"/>
    <col min="5381" max="5381" width="22.7109375" style="66" customWidth="1"/>
    <col min="5382" max="5632" width="0.85546875" style="66"/>
    <col min="5633" max="5633" width="8" style="66" customWidth="1"/>
    <col min="5634" max="5635" width="29.85546875" style="66" customWidth="1"/>
    <col min="5636" max="5636" width="12" style="66" customWidth="1"/>
    <col min="5637" max="5637" width="22.7109375" style="66" customWidth="1"/>
    <col min="5638" max="5888" width="0.85546875" style="66"/>
    <col min="5889" max="5889" width="8" style="66" customWidth="1"/>
    <col min="5890" max="5891" width="29.85546875" style="66" customWidth="1"/>
    <col min="5892" max="5892" width="12" style="66" customWidth="1"/>
    <col min="5893" max="5893" width="22.7109375" style="66" customWidth="1"/>
    <col min="5894" max="6144" width="0.85546875" style="66"/>
    <col min="6145" max="6145" width="8" style="66" customWidth="1"/>
    <col min="6146" max="6147" width="29.85546875" style="66" customWidth="1"/>
    <col min="6148" max="6148" width="12" style="66" customWidth="1"/>
    <col min="6149" max="6149" width="22.7109375" style="66" customWidth="1"/>
    <col min="6150" max="6400" width="0.85546875" style="66"/>
    <col min="6401" max="6401" width="8" style="66" customWidth="1"/>
    <col min="6402" max="6403" width="29.85546875" style="66" customWidth="1"/>
    <col min="6404" max="6404" width="12" style="66" customWidth="1"/>
    <col min="6405" max="6405" width="22.7109375" style="66" customWidth="1"/>
    <col min="6406" max="6656" width="0.85546875" style="66"/>
    <col min="6657" max="6657" width="8" style="66" customWidth="1"/>
    <col min="6658" max="6659" width="29.85546875" style="66" customWidth="1"/>
    <col min="6660" max="6660" width="12" style="66" customWidth="1"/>
    <col min="6661" max="6661" width="22.7109375" style="66" customWidth="1"/>
    <col min="6662" max="6912" width="0.85546875" style="66"/>
    <col min="6913" max="6913" width="8" style="66" customWidth="1"/>
    <col min="6914" max="6915" width="29.85546875" style="66" customWidth="1"/>
    <col min="6916" max="6916" width="12" style="66" customWidth="1"/>
    <col min="6917" max="6917" width="22.7109375" style="66" customWidth="1"/>
    <col min="6918" max="7168" width="0.85546875" style="66"/>
    <col min="7169" max="7169" width="8" style="66" customWidth="1"/>
    <col min="7170" max="7171" width="29.85546875" style="66" customWidth="1"/>
    <col min="7172" max="7172" width="12" style="66" customWidth="1"/>
    <col min="7173" max="7173" width="22.7109375" style="66" customWidth="1"/>
    <col min="7174" max="7424" width="0.85546875" style="66"/>
    <col min="7425" max="7425" width="8" style="66" customWidth="1"/>
    <col min="7426" max="7427" width="29.85546875" style="66" customWidth="1"/>
    <col min="7428" max="7428" width="12" style="66" customWidth="1"/>
    <col min="7429" max="7429" width="22.7109375" style="66" customWidth="1"/>
    <col min="7430" max="7680" width="0.85546875" style="66"/>
    <col min="7681" max="7681" width="8" style="66" customWidth="1"/>
    <col min="7682" max="7683" width="29.85546875" style="66" customWidth="1"/>
    <col min="7684" max="7684" width="12" style="66" customWidth="1"/>
    <col min="7685" max="7685" width="22.7109375" style="66" customWidth="1"/>
    <col min="7686" max="7936" width="0.85546875" style="66"/>
    <col min="7937" max="7937" width="8" style="66" customWidth="1"/>
    <col min="7938" max="7939" width="29.85546875" style="66" customWidth="1"/>
    <col min="7940" max="7940" width="12" style="66" customWidth="1"/>
    <col min="7941" max="7941" width="22.7109375" style="66" customWidth="1"/>
    <col min="7942" max="8192" width="0.85546875" style="66"/>
    <col min="8193" max="8193" width="8" style="66" customWidth="1"/>
    <col min="8194" max="8195" width="29.85546875" style="66" customWidth="1"/>
    <col min="8196" max="8196" width="12" style="66" customWidth="1"/>
    <col min="8197" max="8197" width="22.7109375" style="66" customWidth="1"/>
    <col min="8198" max="8448" width="0.85546875" style="66"/>
    <col min="8449" max="8449" width="8" style="66" customWidth="1"/>
    <col min="8450" max="8451" width="29.85546875" style="66" customWidth="1"/>
    <col min="8452" max="8452" width="12" style="66" customWidth="1"/>
    <col min="8453" max="8453" width="22.7109375" style="66" customWidth="1"/>
    <col min="8454" max="8704" width="0.85546875" style="66"/>
    <col min="8705" max="8705" width="8" style="66" customWidth="1"/>
    <col min="8706" max="8707" width="29.85546875" style="66" customWidth="1"/>
    <col min="8708" max="8708" width="12" style="66" customWidth="1"/>
    <col min="8709" max="8709" width="22.7109375" style="66" customWidth="1"/>
    <col min="8710" max="8960" width="0.85546875" style="66"/>
    <col min="8961" max="8961" width="8" style="66" customWidth="1"/>
    <col min="8962" max="8963" width="29.85546875" style="66" customWidth="1"/>
    <col min="8964" max="8964" width="12" style="66" customWidth="1"/>
    <col min="8965" max="8965" width="22.7109375" style="66" customWidth="1"/>
    <col min="8966" max="9216" width="0.85546875" style="66"/>
    <col min="9217" max="9217" width="8" style="66" customWidth="1"/>
    <col min="9218" max="9219" width="29.85546875" style="66" customWidth="1"/>
    <col min="9220" max="9220" width="12" style="66" customWidth="1"/>
    <col min="9221" max="9221" width="22.7109375" style="66" customWidth="1"/>
    <col min="9222" max="9472" width="0.85546875" style="66"/>
    <col min="9473" max="9473" width="8" style="66" customWidth="1"/>
    <col min="9474" max="9475" width="29.85546875" style="66" customWidth="1"/>
    <col min="9476" max="9476" width="12" style="66" customWidth="1"/>
    <col min="9477" max="9477" width="22.7109375" style="66" customWidth="1"/>
    <col min="9478" max="9728" width="0.85546875" style="66"/>
    <col min="9729" max="9729" width="8" style="66" customWidth="1"/>
    <col min="9730" max="9731" width="29.85546875" style="66" customWidth="1"/>
    <col min="9732" max="9732" width="12" style="66" customWidth="1"/>
    <col min="9733" max="9733" width="22.7109375" style="66" customWidth="1"/>
    <col min="9734" max="9984" width="0.85546875" style="66"/>
    <col min="9985" max="9985" width="8" style="66" customWidth="1"/>
    <col min="9986" max="9987" width="29.85546875" style="66" customWidth="1"/>
    <col min="9988" max="9988" width="12" style="66" customWidth="1"/>
    <col min="9989" max="9989" width="22.7109375" style="66" customWidth="1"/>
    <col min="9990" max="10240" width="0.85546875" style="66"/>
    <col min="10241" max="10241" width="8" style="66" customWidth="1"/>
    <col min="10242" max="10243" width="29.85546875" style="66" customWidth="1"/>
    <col min="10244" max="10244" width="12" style="66" customWidth="1"/>
    <col min="10245" max="10245" width="22.7109375" style="66" customWidth="1"/>
    <col min="10246" max="10496" width="0.85546875" style="66"/>
    <col min="10497" max="10497" width="8" style="66" customWidth="1"/>
    <col min="10498" max="10499" width="29.85546875" style="66" customWidth="1"/>
    <col min="10500" max="10500" width="12" style="66" customWidth="1"/>
    <col min="10501" max="10501" width="22.7109375" style="66" customWidth="1"/>
    <col min="10502" max="10752" width="0.85546875" style="66"/>
    <col min="10753" max="10753" width="8" style="66" customWidth="1"/>
    <col min="10754" max="10755" width="29.85546875" style="66" customWidth="1"/>
    <col min="10756" max="10756" width="12" style="66" customWidth="1"/>
    <col min="10757" max="10757" width="22.7109375" style="66" customWidth="1"/>
    <col min="10758" max="11008" width="0.85546875" style="66"/>
    <col min="11009" max="11009" width="8" style="66" customWidth="1"/>
    <col min="11010" max="11011" width="29.85546875" style="66" customWidth="1"/>
    <col min="11012" max="11012" width="12" style="66" customWidth="1"/>
    <col min="11013" max="11013" width="22.7109375" style="66" customWidth="1"/>
    <col min="11014" max="11264" width="0.85546875" style="66"/>
    <col min="11265" max="11265" width="8" style="66" customWidth="1"/>
    <col min="11266" max="11267" width="29.85546875" style="66" customWidth="1"/>
    <col min="11268" max="11268" width="12" style="66" customWidth="1"/>
    <col min="11269" max="11269" width="22.7109375" style="66" customWidth="1"/>
    <col min="11270" max="11520" width="0.85546875" style="66"/>
    <col min="11521" max="11521" width="8" style="66" customWidth="1"/>
    <col min="11522" max="11523" width="29.85546875" style="66" customWidth="1"/>
    <col min="11524" max="11524" width="12" style="66" customWidth="1"/>
    <col min="11525" max="11525" width="22.7109375" style="66" customWidth="1"/>
    <col min="11526" max="11776" width="0.85546875" style="66"/>
    <col min="11777" max="11777" width="8" style="66" customWidth="1"/>
    <col min="11778" max="11779" width="29.85546875" style="66" customWidth="1"/>
    <col min="11780" max="11780" width="12" style="66" customWidth="1"/>
    <col min="11781" max="11781" width="22.7109375" style="66" customWidth="1"/>
    <col min="11782" max="12032" width="0.85546875" style="66"/>
    <col min="12033" max="12033" width="8" style="66" customWidth="1"/>
    <col min="12034" max="12035" width="29.85546875" style="66" customWidth="1"/>
    <col min="12036" max="12036" width="12" style="66" customWidth="1"/>
    <col min="12037" max="12037" width="22.7109375" style="66" customWidth="1"/>
    <col min="12038" max="12288" width="0.85546875" style="66"/>
    <col min="12289" max="12289" width="8" style="66" customWidth="1"/>
    <col min="12290" max="12291" width="29.85546875" style="66" customWidth="1"/>
    <col min="12292" max="12292" width="12" style="66" customWidth="1"/>
    <col min="12293" max="12293" width="22.7109375" style="66" customWidth="1"/>
    <col min="12294" max="12544" width="0.85546875" style="66"/>
    <col min="12545" max="12545" width="8" style="66" customWidth="1"/>
    <col min="12546" max="12547" width="29.85546875" style="66" customWidth="1"/>
    <col min="12548" max="12548" width="12" style="66" customWidth="1"/>
    <col min="12549" max="12549" width="22.7109375" style="66" customWidth="1"/>
    <col min="12550" max="12800" width="0.85546875" style="66"/>
    <col min="12801" max="12801" width="8" style="66" customWidth="1"/>
    <col min="12802" max="12803" width="29.85546875" style="66" customWidth="1"/>
    <col min="12804" max="12804" width="12" style="66" customWidth="1"/>
    <col min="12805" max="12805" width="22.7109375" style="66" customWidth="1"/>
    <col min="12806" max="13056" width="0.85546875" style="66"/>
    <col min="13057" max="13057" width="8" style="66" customWidth="1"/>
    <col min="13058" max="13059" width="29.85546875" style="66" customWidth="1"/>
    <col min="13060" max="13060" width="12" style="66" customWidth="1"/>
    <col min="13061" max="13061" width="22.7109375" style="66" customWidth="1"/>
    <col min="13062" max="13312" width="0.85546875" style="66"/>
    <col min="13313" max="13313" width="8" style="66" customWidth="1"/>
    <col min="13314" max="13315" width="29.85546875" style="66" customWidth="1"/>
    <col min="13316" max="13316" width="12" style="66" customWidth="1"/>
    <col min="13317" max="13317" width="22.7109375" style="66" customWidth="1"/>
    <col min="13318" max="13568" width="0.85546875" style="66"/>
    <col min="13569" max="13569" width="8" style="66" customWidth="1"/>
    <col min="13570" max="13571" width="29.85546875" style="66" customWidth="1"/>
    <col min="13572" max="13572" width="12" style="66" customWidth="1"/>
    <col min="13573" max="13573" width="22.7109375" style="66" customWidth="1"/>
    <col min="13574" max="13824" width="0.85546875" style="66"/>
    <col min="13825" max="13825" width="8" style="66" customWidth="1"/>
    <col min="13826" max="13827" width="29.85546875" style="66" customWidth="1"/>
    <col min="13828" max="13828" width="12" style="66" customWidth="1"/>
    <col min="13829" max="13829" width="22.7109375" style="66" customWidth="1"/>
    <col min="13830" max="14080" width="0.85546875" style="66"/>
    <col min="14081" max="14081" width="8" style="66" customWidth="1"/>
    <col min="14082" max="14083" width="29.85546875" style="66" customWidth="1"/>
    <col min="14084" max="14084" width="12" style="66" customWidth="1"/>
    <col min="14085" max="14085" width="22.7109375" style="66" customWidth="1"/>
    <col min="14086" max="14336" width="0.85546875" style="66"/>
    <col min="14337" max="14337" width="8" style="66" customWidth="1"/>
    <col min="14338" max="14339" width="29.85546875" style="66" customWidth="1"/>
    <col min="14340" max="14340" width="12" style="66" customWidth="1"/>
    <col min="14341" max="14341" width="22.7109375" style="66" customWidth="1"/>
    <col min="14342" max="14592" width="0.85546875" style="66"/>
    <col min="14593" max="14593" width="8" style="66" customWidth="1"/>
    <col min="14594" max="14595" width="29.85546875" style="66" customWidth="1"/>
    <col min="14596" max="14596" width="12" style="66" customWidth="1"/>
    <col min="14597" max="14597" width="22.7109375" style="66" customWidth="1"/>
    <col min="14598" max="14848" width="0.85546875" style="66"/>
    <col min="14849" max="14849" width="8" style="66" customWidth="1"/>
    <col min="14850" max="14851" width="29.85546875" style="66" customWidth="1"/>
    <col min="14852" max="14852" width="12" style="66" customWidth="1"/>
    <col min="14853" max="14853" width="22.7109375" style="66" customWidth="1"/>
    <col min="14854" max="15104" width="0.85546875" style="66"/>
    <col min="15105" max="15105" width="8" style="66" customWidth="1"/>
    <col min="15106" max="15107" width="29.85546875" style="66" customWidth="1"/>
    <col min="15108" max="15108" width="12" style="66" customWidth="1"/>
    <col min="15109" max="15109" width="22.7109375" style="66" customWidth="1"/>
    <col min="15110" max="15360" width="0.85546875" style="66"/>
    <col min="15361" max="15361" width="8" style="66" customWidth="1"/>
    <col min="15362" max="15363" width="29.85546875" style="66" customWidth="1"/>
    <col min="15364" max="15364" width="12" style="66" customWidth="1"/>
    <col min="15365" max="15365" width="22.7109375" style="66" customWidth="1"/>
    <col min="15366" max="15616" width="0.85546875" style="66"/>
    <col min="15617" max="15617" width="8" style="66" customWidth="1"/>
    <col min="15618" max="15619" width="29.85546875" style="66" customWidth="1"/>
    <col min="15620" max="15620" width="12" style="66" customWidth="1"/>
    <col min="15621" max="15621" width="22.7109375" style="66" customWidth="1"/>
    <col min="15622" max="15872" width="0.85546875" style="66"/>
    <col min="15873" max="15873" width="8" style="66" customWidth="1"/>
    <col min="15874" max="15875" width="29.85546875" style="66" customWidth="1"/>
    <col min="15876" max="15876" width="12" style="66" customWidth="1"/>
    <col min="15877" max="15877" width="22.7109375" style="66" customWidth="1"/>
    <col min="15878" max="16128" width="0.85546875" style="66"/>
    <col min="16129" max="16129" width="8" style="66" customWidth="1"/>
    <col min="16130" max="16131" width="29.85546875" style="66" customWidth="1"/>
    <col min="16132" max="16132" width="12" style="66" customWidth="1"/>
    <col min="16133" max="16133" width="22.7109375" style="66" customWidth="1"/>
    <col min="16134" max="16384" width="0.85546875" style="66"/>
  </cols>
  <sheetData>
    <row r="1" spans="1:5" ht="33" customHeight="1">
      <c r="A1" s="78" t="s">
        <v>127</v>
      </c>
      <c r="B1" s="78"/>
      <c r="C1" s="78"/>
      <c r="D1" s="78"/>
      <c r="E1" s="78"/>
    </row>
    <row r="3" spans="1:5" s="80" customFormat="1" ht="16.5">
      <c r="A3" s="79" t="s">
        <v>128</v>
      </c>
      <c r="B3" s="79"/>
      <c r="C3" s="79"/>
      <c r="D3" s="79"/>
      <c r="E3" s="79"/>
    </row>
    <row r="4" spans="1:5" s="80" customFormat="1" ht="50.25" customHeight="1">
      <c r="A4" s="79"/>
      <c r="B4" s="79"/>
      <c r="C4" s="79"/>
      <c r="D4" s="79"/>
      <c r="E4" s="79"/>
    </row>
    <row r="6" spans="1:5" s="86" customFormat="1" ht="27.75" customHeight="1">
      <c r="A6" s="81" t="s">
        <v>115</v>
      </c>
      <c r="B6" s="82" t="s">
        <v>116</v>
      </c>
      <c r="C6" s="83"/>
      <c r="D6" s="84" t="s">
        <v>129</v>
      </c>
      <c r="E6" s="85" t="s">
        <v>130</v>
      </c>
    </row>
    <row r="7" spans="1:5" s="86" customFormat="1">
      <c r="A7" s="87"/>
      <c r="B7" s="88"/>
      <c r="C7" s="89"/>
      <c r="D7" s="90"/>
      <c r="E7" s="91"/>
    </row>
    <row r="8" spans="1:5" s="86" customFormat="1">
      <c r="A8" s="92" t="s">
        <v>131</v>
      </c>
      <c r="B8" s="93" t="s">
        <v>125</v>
      </c>
      <c r="C8" s="94" t="s">
        <v>126</v>
      </c>
      <c r="D8" s="95" t="s">
        <v>132</v>
      </c>
      <c r="E8" s="96">
        <v>145540.35970596533</v>
      </c>
    </row>
  </sheetData>
  <mergeCells count="6">
    <mergeCell ref="A1:E1"/>
    <mergeCell ref="A3:E4"/>
    <mergeCell ref="A6:A7"/>
    <mergeCell ref="B6:C7"/>
    <mergeCell ref="D6:D7"/>
    <mergeCell ref="E6:E7"/>
  </mergeCells>
  <pageMargins left="0.78740157480314965" right="0.59055118110236227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3_Форма раскрытия информации</vt:lpstr>
      <vt:lpstr>тарифы2021</vt:lpstr>
      <vt:lpstr>нвв</vt:lpstr>
      <vt:lpstr>Лист1</vt:lpstr>
      <vt:lpstr>Лист2</vt:lpstr>
      <vt:lpstr>Лист3</vt:lpstr>
      <vt:lpstr>нвв!Область_печати</vt:lpstr>
      <vt:lpstr>тарифы2021!Область_печати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2020-06-02T09:52:00Z</dcterms:modified>
</cp:coreProperties>
</file>