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012 (год)" sheetId="1" r:id="rId1"/>
  </sheets>
  <definedNames/>
  <calcPr fullCalcOnLoad="1"/>
</workbook>
</file>

<file path=xl/sharedStrings.xml><?xml version="1.0" encoding="utf-8"?>
<sst xmlns="http://schemas.openxmlformats.org/spreadsheetml/2006/main" count="355" uniqueCount="328">
  <si>
    <t>ООО "Дом Инвест Сервис" строительство магазина по ул. Ч-Гуркина 39/6</t>
  </si>
  <si>
    <t>6642 от 25.09.2012 г.</t>
  </si>
  <si>
    <t>448-ю от 18.10.2012 г.</t>
  </si>
  <si>
    <t>ОАО "Горно-Алтайское ЖКХ" Электроснабжение котельной на твердом топливе по ул.Барнаульская 8</t>
  </si>
  <si>
    <t xml:space="preserve">6684 от 17.10.2012 г. </t>
  </si>
  <si>
    <t>450-ю от 24.10.2012 г.</t>
  </si>
  <si>
    <t>ОАО "Темп-2" производственная база по ул. Барнаульская 8</t>
  </si>
  <si>
    <t>6687 от 22.10.2012 г.</t>
  </si>
  <si>
    <t>451-ю от 24.10.2012 г.</t>
  </si>
  <si>
    <t>Аларушкина И.М. торговый павильон расположенный по ул.Вербицкого у ж/д № 1</t>
  </si>
  <si>
    <t>6693 от 22.10.2012 г.</t>
  </si>
  <si>
    <t>453-ю от 26.10.2012 г.</t>
  </si>
  <si>
    <t>Бюджетное учреждение здравоохранения РА, электроснабжение установки "Тамограф" в помещении Республиканской больницы по пр.Коммунистический, 130</t>
  </si>
  <si>
    <t>6682 от 11.10.2012 г.</t>
  </si>
  <si>
    <t>454-ю от 29.10.2012 г.</t>
  </si>
  <si>
    <t xml:space="preserve">ООО "АлтайСтройКомплект", здание участкового пункта полиции в р-не пересечения ул. Столбовая с ул.Горно-Алтайская м/р Заимка </t>
  </si>
  <si>
    <t>6253 от 05.05.2012 г.</t>
  </si>
  <si>
    <t>455-ю/1 от 01.11.2012 г.</t>
  </si>
  <si>
    <t>Сибирский филиал ОАО "Мегафон" базовая станция сотовой связи № 04.4857</t>
  </si>
  <si>
    <t>6070 от 29.02.2012 г.</t>
  </si>
  <si>
    <t>455-ю от 31.10.2012 г.</t>
  </si>
  <si>
    <t>Горно-Алтайское отделение № 8558 Сбербанка России, модульный остановочный павильон с встроенным банкоматом по пр.Коммунистический 14</t>
  </si>
  <si>
    <t>6692 от 19.10.2012 г.</t>
  </si>
  <si>
    <t>456-ю от 31.10.2012 г.</t>
  </si>
  <si>
    <t>Горно-Алтайское отделение № 8558 Сбербанка России, модульный остановочный павильон с встроенным банкоматом по пр.Коммунистический 159</t>
  </si>
  <si>
    <t>6690 от 19.10.2012 г.</t>
  </si>
  <si>
    <t>457-ю от 31.10.2012 г.</t>
  </si>
  <si>
    <t>Горно-Алтайское отделение № 8558 Сбербанка России, модульный остановочный павильон с встроенным банкоматом по пр.Коммунистический 6</t>
  </si>
  <si>
    <t>6689 от 19.10.2012 г.</t>
  </si>
  <si>
    <t>458-ю от 31.10.2012 г.</t>
  </si>
  <si>
    <t>Горно-Алтайское отделение № 8558 Сбербанка России, модульный остановочный павильон с встроенным банкоматом по пр.Коммунистический 128</t>
  </si>
  <si>
    <t>6691 от 19.10.2012 г.</t>
  </si>
  <si>
    <t>459-ю от 02.11.2012 г.</t>
  </si>
  <si>
    <t>Аильдашева Н.П. производственная база ул.Ленина, 243/2</t>
  </si>
  <si>
    <t>6600 от 07.09.2012 г.</t>
  </si>
  <si>
    <t>460-ю от 12.11.2012 г.</t>
  </si>
  <si>
    <t>Федотов Ф.Ф. магазин-салон "Оптика" по пр.Коммунистический 41/1</t>
  </si>
  <si>
    <t>6734 от 02.11.2012 г.</t>
  </si>
  <si>
    <t>461-ю от 19.11.2012 г.</t>
  </si>
  <si>
    <t>ООО "Гарант-Строй" строительство многоквартирного жилого дома по ул.Строителей 2/1</t>
  </si>
  <si>
    <t>462-ю от 20.11.2012 г.</t>
  </si>
  <si>
    <t xml:space="preserve">БОУ РА "Институт повышения квалификации и профессиональной переподготовки работников образования РА", здание общежития по пер.Типографский 11 </t>
  </si>
  <si>
    <t>6773 от 15.11.2012 г.</t>
  </si>
  <si>
    <t>463-ю от 26.11.2012 г.</t>
  </si>
  <si>
    <t>МУП "Горно-Алтайское ремонтно строительное управление", многоквартирный жилой дом по ул.Заринская 33</t>
  </si>
  <si>
    <t>6142 от 26.03.2012 г.</t>
  </si>
  <si>
    <t>465-ю от 11.12.2012 г.</t>
  </si>
  <si>
    <t>СТ "Афганец"</t>
  </si>
  <si>
    <t>5687 от 26.08.2011 г.</t>
  </si>
  <si>
    <t>466-ю от 12.12.2012 г.</t>
  </si>
  <si>
    <t>Чернышев Б.Г. гараж по ул.Северная 12</t>
  </si>
  <si>
    <t>6830 от 11.12.2011 г.</t>
  </si>
  <si>
    <t>467-ю от 17.12.2012 г.</t>
  </si>
  <si>
    <t>ИП Ионов М.П., нежилое здание хозяйственного сарая ул.Луговая 130/1</t>
  </si>
  <si>
    <t>6828 от 11.12.2012 г.</t>
  </si>
  <si>
    <t>ИТОГО:</t>
  </si>
  <si>
    <t>от 15</t>
  </si>
  <si>
    <t>до30</t>
  </si>
  <si>
    <t>от30</t>
  </si>
  <si>
    <t>до 100</t>
  </si>
  <si>
    <t>до 10000</t>
  </si>
  <si>
    <t>МУП "Горсеть"</t>
  </si>
  <si>
    <t xml:space="preserve">(руб) </t>
  </si>
  <si>
    <t>без НДС</t>
  </si>
  <si>
    <t>Кол-во</t>
  </si>
  <si>
    <t>МУП "Горэлектросети"</t>
  </si>
  <si>
    <t>486-ю от 18.12.12</t>
  </si>
  <si>
    <t>ОАО Г-Алтайское ЖКХ</t>
  </si>
  <si>
    <t>6832 от 12.12.12</t>
  </si>
  <si>
    <t xml:space="preserve">от 100 </t>
  </si>
  <si>
    <t>от 100</t>
  </si>
  <si>
    <t>ОАО "МРСК Сибири"</t>
  </si>
  <si>
    <t>Зам Директора</t>
  </si>
  <si>
    <t>Кукин С.А</t>
  </si>
  <si>
    <t xml:space="preserve">  Юридические лица:</t>
  </si>
  <si>
    <t>Физ.  лица (население)</t>
  </si>
  <si>
    <t>К ЭЛЕКТРИЧЕСКИМ СЕТЯМ МУП «ГОРЭЛЕКТРОСЕТИ» ЮРИДИЧЕСКИХ ЛИЦ, НЕКОМЕРЧЕСКИХ ОРГАНИЗАЦИЙ И НАСЕЛЕНИЯ</t>
  </si>
  <si>
    <t>присоед-ний</t>
  </si>
  <si>
    <t>Соглашение о расрочке</t>
  </si>
  <si>
    <t>6469 от 30.07.2012 г.</t>
  </si>
  <si>
    <t>ООО Управляющая компания "Управдом"</t>
  </si>
  <si>
    <t>424-ю от 01.08.2012 г.</t>
  </si>
  <si>
    <t xml:space="preserve">6440 от 16.07.2012 г. </t>
  </si>
  <si>
    <t xml:space="preserve">4818 от 20.09.2010 г. </t>
  </si>
  <si>
    <t>6602 от 07.09.2012 г.</t>
  </si>
  <si>
    <t>432/1-ю от 06.09.2012 г.</t>
  </si>
  <si>
    <t>464-ю от 07.12.2012</t>
  </si>
  <si>
    <t>6801 от 26,11,12</t>
  </si>
  <si>
    <t>4707 от 18.08.10</t>
  </si>
  <si>
    <t>413-ю от 27.06.2012 г.</t>
  </si>
  <si>
    <t xml:space="preserve">ИП Кулаков А.В., административное здание по ул.Промышленная, 4 </t>
  </si>
  <si>
    <t xml:space="preserve">4737 от 25.08.2010 г. </t>
  </si>
  <si>
    <t>410-ю от 25.06.2012 г.</t>
  </si>
  <si>
    <t xml:space="preserve">ЗАО "Весна",торговый центр, ул. Чорос-Гуркина, 27 </t>
  </si>
  <si>
    <t>4277 от 17.03.2010 г.</t>
  </si>
  <si>
    <t>415-ю от 04.07.2012 г.</t>
  </si>
  <si>
    <t>ИП Комяков А.Г., помещение в жилом доме "Аптека", пр. Коммунистический, 2, 4</t>
  </si>
  <si>
    <t xml:space="preserve">6386 от 29.06.2012 г. </t>
  </si>
  <si>
    <t>375-ю от 30.01.2012 г.</t>
  </si>
  <si>
    <t>ООО "Горно-Алтайское пассажирское автотранспортное предприятие"</t>
  </si>
  <si>
    <t>6022 от 27.01.2012 г.</t>
  </si>
  <si>
    <t>416-ю от 17.07.2012 г.</t>
  </si>
  <si>
    <t xml:space="preserve">Благодатских А.В., здание по пр.Коммунистический, 43/1 </t>
  </si>
  <si>
    <t>6436 от 16.07.2012 г.</t>
  </si>
  <si>
    <t>417-ю от 18.07.2012 г.</t>
  </si>
  <si>
    <t>БОУДОД РА "Специализированная детско-юношеская школа олимпийского резерва", здание кинотеатра "Голубой Алтай", пер.Спортивный, 3</t>
  </si>
  <si>
    <t>6437 от 16.07.2012 г.</t>
  </si>
  <si>
    <t>423-ю от 26.07.2012 г.</t>
  </si>
  <si>
    <t xml:space="preserve">ИП Захаров Н.В., временный мобильный объект торговли расположенный на площади В.И. Ленина </t>
  </si>
  <si>
    <t xml:space="preserve">6228 от 26.04.2012 г. </t>
  </si>
  <si>
    <t>420-ю от 23.07.2012 г.</t>
  </si>
  <si>
    <t>ОАО "совхоз-завод "Подгорный", магазин, ул.Заимка, 2</t>
  </si>
  <si>
    <t>6438 от 16.07.2012 г.</t>
  </si>
  <si>
    <t>425-ю от 01.08.2012 г.</t>
  </si>
  <si>
    <t>Кожемякин Ю.С., административное здание с мастерской по ремонту кассовых аппаратов, ул. Алтайская, 20/1</t>
  </si>
  <si>
    <t>426-ю от 08.08.2012 г.</t>
  </si>
  <si>
    <t>ОАО "Катуньгэсстрой", теплопункт по ул.Промышленная, 3/1</t>
  </si>
  <si>
    <t>6451 от 24.07.2012 г.</t>
  </si>
  <si>
    <t>427-ю от 10.08.2012 г.</t>
  </si>
  <si>
    <t>ООО Управляющая компания "Управдом", многоквартирный жилой дом с офисными помещениями и газовыми плитами, ул.Чорос-Гуркина, 41</t>
  </si>
  <si>
    <t>6487 от 06.08.2012 г.</t>
  </si>
  <si>
    <t>421-ю от 23.07.2012 г.</t>
  </si>
  <si>
    <t>ООО "Прогрессия", административное здание, ул.Строителей, 10/1</t>
  </si>
  <si>
    <t>5863 от 09.11.2011 г.</t>
  </si>
  <si>
    <t>428-ю от 21.08.2012 г.</t>
  </si>
  <si>
    <t>ИП Вилюм В.П., торговый павильон, пр.Коммунистический, район ЦРБ около ж/д № 128</t>
  </si>
  <si>
    <t>6517 от 16.08.2012 г.</t>
  </si>
  <si>
    <t>429-ю от 29.08.2012 г.</t>
  </si>
  <si>
    <t xml:space="preserve">Садовое некоммерческое товарищество "Заря-2", </t>
  </si>
  <si>
    <t>430-ю от 29.08.2012 г.</t>
  </si>
  <si>
    <t>ООО "Экобезопасность", пункт оказания услуг по утилизации ртутосодержащих отходов</t>
  </si>
  <si>
    <t>6560 от 28.08.2012 г.</t>
  </si>
  <si>
    <t>431-ю от 04.09.2012 г.</t>
  </si>
  <si>
    <t>Садоводческое некоммерческое товарищество "Ткацкое"</t>
  </si>
  <si>
    <t>5530 от 28.06.2011 г.</t>
  </si>
  <si>
    <t>432-ю от 06.09.2012 г.</t>
  </si>
  <si>
    <t>Востриков О.А., деревообрабатывающая база, ул.Ленина, 261/6</t>
  </si>
  <si>
    <t>6578 от 05.09.2012 г.</t>
  </si>
  <si>
    <t>Местная православная религиозная организация Прихода Преподобного Макария Алтайского Республики Алтай Барнаульской Епархии Русской Православной Церкви,мастерская и гараж, пр.Коммунистический, жилмассив</t>
  </si>
  <si>
    <t>6581 от 05.09.2012 г.</t>
  </si>
  <si>
    <t>434-ю от 13.09.2012 г.</t>
  </si>
  <si>
    <t>Немчанинова Е.А., гостиничный комплекс, ул.Комсомольская, 24</t>
  </si>
  <si>
    <t>20 прис.</t>
  </si>
  <si>
    <t>ИНФОРМАЦИЯ О ФАКТИЧЕСКИ  ВЫПОЛНЕННЫХ  ТЕХНОЛОГИЧЕСКИХ  ПРИСОЕДИНЕНИЯМ  НА 2012 ГОД</t>
  </si>
  <si>
    <t>468-ю от 20.12.12</t>
  </si>
  <si>
    <t>ИП Маробян С.Х Д/сад №4 ул.Осипенко</t>
  </si>
  <si>
    <t>6848 от 20.12.12г,</t>
  </si>
  <si>
    <t>459/1-ю от 12.11.12</t>
  </si>
  <si>
    <t>6135 от 23.03.12г.</t>
  </si>
  <si>
    <t>Терехов К.М. Рек. ТП-133 с засменой т-ра</t>
  </si>
  <si>
    <t>411-ю от 26.06.2012 г.</t>
  </si>
  <si>
    <t>ИП Каморова Н.Я., магазин по ул П.Сухова, 42</t>
  </si>
  <si>
    <t>6370 от 25.06.2012 г.</t>
  </si>
  <si>
    <t>367-ю от 10.01.2012 г.</t>
  </si>
  <si>
    <t>ИП Юдина Н.Н.</t>
  </si>
  <si>
    <t xml:space="preserve">5987 от 27.12.2011 г. </t>
  </si>
  <si>
    <t>388-ю от 12.01.2012 г.</t>
  </si>
  <si>
    <t>ИП Драйд В.А.</t>
  </si>
  <si>
    <t>5984 от 26.12.2011 г.</t>
  </si>
  <si>
    <t>371-ю от 20.01.2012 г.</t>
  </si>
  <si>
    <t>Магазин по ул.Чапаева 132/1, владелец Таскин А.Н.</t>
  </si>
  <si>
    <t>6013 от 18.01.2012 г.</t>
  </si>
  <si>
    <t xml:space="preserve">373-ю от 27.01.2012 г. </t>
  </si>
  <si>
    <t xml:space="preserve">ООО "Сохра", "Торговое помещение" по ул.Поселковая у ж.д. № 25 </t>
  </si>
  <si>
    <t>6019 от 20.01.2012 г.</t>
  </si>
  <si>
    <t>408-ю от 21.06.2012 г.</t>
  </si>
  <si>
    <t xml:space="preserve">ООО "МагНаты",торговый павильон "Промышленные товары" расп. по ул. Айская, р-н ж.д. №51 </t>
  </si>
  <si>
    <t>6270 от 15.05.2012 г.</t>
  </si>
  <si>
    <t>374-ю от 27.01.2012 г.</t>
  </si>
  <si>
    <t>СПоК "Агросоюз", здание торгового назначения по ул. Чорос-Гуркина 39</t>
  </si>
  <si>
    <t>6023 от 27.01.2012 г.</t>
  </si>
  <si>
    <t>376-ю от 07.02.2012 г.</t>
  </si>
  <si>
    <t>Кузеванова А.А., торговый киоск "Куры-Гриль" расположенный по ул. Ленина у ж.д. № 35</t>
  </si>
  <si>
    <t>6031 от 01.02.2012 г.</t>
  </si>
  <si>
    <t>377-ю от 08.02.2012 г.</t>
  </si>
  <si>
    <t>Гаражный кооператив "Керамик", председатель Большаков А.Г.</t>
  </si>
  <si>
    <t>6043 от 07.02.2012 г.</t>
  </si>
  <si>
    <t>379-ю от 01.03.2012 г.</t>
  </si>
  <si>
    <t>ИП Ланда С.В., "Производственные здания" расположенные по ул.Ленина 13/1</t>
  </si>
  <si>
    <t>6061 от 22.02.2012 г.</t>
  </si>
  <si>
    <t>380-ю от 05.03.2012 г.</t>
  </si>
  <si>
    <t>Миронычев А.В., "Строительство магазина" расп. по ул. Ленина, 53</t>
  </si>
  <si>
    <t>6077 от 02.03.2012 г.</t>
  </si>
  <si>
    <t>381-ю от 07.03.2012 г.</t>
  </si>
  <si>
    <t>ИП Зенкова Н.А., "Строительство магазина с офисными помещениями" расп. по пр.Коммунистический 153/1</t>
  </si>
  <si>
    <t>6079 от 05.03.2012 г.</t>
  </si>
  <si>
    <t>382-ю от 14.03.2012 г.</t>
  </si>
  <si>
    <t>ИП Музов А.А., "Строительство магазина" расп. по ул. Ленина 53</t>
  </si>
  <si>
    <t>6088 от 07.03.2012 г.</t>
  </si>
  <si>
    <t>378-ю от 28.02.2012 г.</t>
  </si>
  <si>
    <t xml:space="preserve">ОАО "Вымпелком", "Электроснабжение базовой станции сотовой связи № 46052" </t>
  </si>
  <si>
    <t>4976 от 10.11.2010 г.</t>
  </si>
  <si>
    <t>384-ю от 22.03.2012 г.</t>
  </si>
  <si>
    <t xml:space="preserve">ИП Кендзера А.М.,павильон "Снайпер" расп. по пр. Коммунистический, р-н ж.д. №33  </t>
  </si>
  <si>
    <t>6109 от 16.03.2012 г.</t>
  </si>
  <si>
    <t>385-ю от 27.03.2012 г.</t>
  </si>
  <si>
    <t>Садовое товарищество "Обозостроительный", увеличение мощности на 1 кВт.</t>
  </si>
  <si>
    <t>4722 от 23.08.2010 г.</t>
  </si>
  <si>
    <t>386-ю от 04.04.2012 г.</t>
  </si>
  <si>
    <t xml:space="preserve">409-ю от 22.06.2012 г. </t>
  </si>
  <si>
    <t>ИП Абабкова С.Г., магазин по пр.Коммунистический 157/1</t>
  </si>
  <si>
    <t>6361 от 18.06.2012 г.</t>
  </si>
  <si>
    <t>487-ю от 21.12.12</t>
  </si>
  <si>
    <t>Мин. Регион Алтайская долина</t>
  </si>
  <si>
    <t>6849 от 20.12.12</t>
  </si>
  <si>
    <t>ООО "Строительное управление № 1", Строительство многоквартирного жилого дома по пр. Коммунистический 95/1</t>
  </si>
  <si>
    <t>6096 от 13.03.2012 г.</t>
  </si>
  <si>
    <t>388-ю от 16.04.2012 г.</t>
  </si>
  <si>
    <t>Гаражный кооператив "Лада"</t>
  </si>
  <si>
    <t>6181 от 10.04.2012 г.</t>
  </si>
  <si>
    <t>389-ю от 20.04.2012 г.</t>
  </si>
  <si>
    <t xml:space="preserve">Лазарев М.И.,"Магазин совмещённый с административными помещениями" расп. по ул.Чаптынова 32/3  </t>
  </si>
  <si>
    <t>6211 от 19.04.2012 г.</t>
  </si>
  <si>
    <t>391-ю от 25.04.2012 г.</t>
  </si>
  <si>
    <t>ИП Ионов Р.В., строительство складского помещения по ул.Ленина 261/3</t>
  </si>
  <si>
    <t>6221 от 23.04.2012 г.</t>
  </si>
  <si>
    <t>392-ю от 26.04.2012 г.</t>
  </si>
  <si>
    <t>Сорокова Т.Н., магазин по ул.Барнаульская 135</t>
  </si>
  <si>
    <t xml:space="preserve">6222 от 23.04.2012 г. </t>
  </si>
  <si>
    <t>396-ю от 04.05.2012 г.</t>
  </si>
  <si>
    <t xml:space="preserve">ООО "Коммерческо-производственная фирма "НиколАСС", торгово-промышленное помещение расп. по ул.Бийская 1 </t>
  </si>
  <si>
    <t>6239 от 28.04.2012 г.</t>
  </si>
  <si>
    <t>383-ю от 20.03.2012 г.</t>
  </si>
  <si>
    <t>363-ю от 23.12.2011 г.</t>
  </si>
  <si>
    <t>ООО "АРТ", Светодиодный экран</t>
  </si>
  <si>
    <t>5907 от 28.11.2011 г.</t>
  </si>
  <si>
    <t>364-ю от 23.12.2011 г.</t>
  </si>
  <si>
    <t>ООО "Купол", Электроснабжение производственной базы</t>
  </si>
  <si>
    <t>5905 от 28.11.2011 г.</t>
  </si>
  <si>
    <t xml:space="preserve">319-ю от 06.09.2011 г. </t>
  </si>
  <si>
    <t>Садоводческое товарищество "Зелёный Луг",увеличение мощности на 2 кВт</t>
  </si>
  <si>
    <t>5672 от 22.08.2011 г.</t>
  </si>
  <si>
    <t>351-ю от 07.12.2011 г.</t>
  </si>
  <si>
    <t>ОАО "МегаФон", базовая станция сотовой связи № 04.4898</t>
  </si>
  <si>
    <t>5931 от 02.12.2011 г.</t>
  </si>
  <si>
    <t>372-ю от 23.01.2012 г.</t>
  </si>
  <si>
    <t>Филиал ФГУП ВГТРК "Горный Алтай", электроснабжение здания ФГУП ГТРК "Горный Алтай"</t>
  </si>
  <si>
    <t>5913 от 29.11.2011 г.</t>
  </si>
  <si>
    <t>242-ю от 23.03.2011 г.</t>
  </si>
  <si>
    <t>ООКС МВД по РА, 80-ти квартирный жилой дом с цокольным этажом расп. По пр.Коммунистический 159/1</t>
  </si>
  <si>
    <t>3778 от 01.07.2009 г.</t>
  </si>
  <si>
    <t>ООО "Гарант-Строй", Строительство многоквартирного жилого дома расп. по ул.Строителей 2/1</t>
  </si>
  <si>
    <t>6111 от 19.03.2012 г.</t>
  </si>
  <si>
    <t>399-ю от 12.05.2012 г.</t>
  </si>
  <si>
    <t>ТСЖ "Гардинка", Многоквартирный жилой дом с газовыми плитами и офисными помещениями расп. по ул.Ленина 195</t>
  </si>
  <si>
    <t>6240 от 28.04.2012 г.</t>
  </si>
  <si>
    <t>400-ю от 16.05.2012 г.</t>
  </si>
  <si>
    <t>ИП Шафрай Р.В., Производственная база "Пилорама" расп. по ул. Ленина 261/2</t>
  </si>
  <si>
    <t>6262 от 14.05.2012 г.</t>
  </si>
  <si>
    <t>401-ю от 17.05.2012 г.</t>
  </si>
  <si>
    <t>Евдокимова Н.В., Торговый киоск расп. по ул. Заречная 45/1</t>
  </si>
  <si>
    <t>6268 от 15.05.2012 г.</t>
  </si>
  <si>
    <t>403-ю от 22.05.2012 г.</t>
  </si>
  <si>
    <t>ИП Кользенов Э.А., Картодром расп. По ул.Головачёва, район автодрома.</t>
  </si>
  <si>
    <t>6247 от 04.05.2012 г.</t>
  </si>
  <si>
    <t>404-ю от 24.05.2012 г.</t>
  </si>
  <si>
    <t>ОАО "Страховая группа МСК", павильон "Страховые услуги"</t>
  </si>
  <si>
    <t>6287 от 21.05.2012 г.</t>
  </si>
  <si>
    <t>405-ю от 30.05.2012 г.</t>
  </si>
  <si>
    <t>ИП Матвеев Е.Н., Размещение временного мобильного объекта "Батут" расп. по адресу "Парк Победы"</t>
  </si>
  <si>
    <t>6301 от 30.05.2012 г.</t>
  </si>
  <si>
    <t>398-ю от 10.05.2012 г.</t>
  </si>
  <si>
    <t>ОАО "МТС", Базовая станция сотовой связи № 04-088</t>
  </si>
  <si>
    <t>6252 от 04.05.2012 г.</t>
  </si>
  <si>
    <t>407-ю от 18.06.2012 г.</t>
  </si>
  <si>
    <t>ОАО "Водопроводно-канализационное хозяйство", Станция повышенного давления расп. по адресу пер.Социалистический, р-н ж.д. №1</t>
  </si>
  <si>
    <t>6348 от 15.06.2012 г.</t>
  </si>
  <si>
    <t>Наименование организации</t>
  </si>
  <si>
    <t>заключившей договор</t>
  </si>
  <si>
    <t>на технологическое</t>
  </si>
  <si>
    <t>присоединение</t>
  </si>
  <si>
    <t>Цена</t>
  </si>
  <si>
    <t>1 кВт</t>
  </si>
  <si>
    <t xml:space="preserve">мощности </t>
  </si>
  <si>
    <t>(руб) без НДС</t>
  </si>
  <si>
    <t>Стоимость</t>
  </si>
  <si>
    <t>договора</t>
  </si>
  <si>
    <t>Факт оплаты</t>
  </si>
  <si>
    <t xml:space="preserve">% отчислений </t>
  </si>
  <si>
    <t>Сумма</t>
  </si>
  <si>
    <t>№.№. ТУ</t>
  </si>
  <si>
    <t>выданные</t>
  </si>
  <si>
    <t>на объект</t>
  </si>
  <si>
    <t>электроснабжения</t>
  </si>
  <si>
    <t>№ 04-01/</t>
  </si>
  <si>
    <t xml:space="preserve">№ </t>
  </si>
  <si>
    <t>п.п.</t>
  </si>
  <si>
    <t xml:space="preserve">до15 </t>
  </si>
  <si>
    <t>III категория надежности</t>
  </si>
  <si>
    <t>I и II категория</t>
  </si>
  <si>
    <t>Присоединяемая мощность кВт</t>
  </si>
  <si>
    <t>Уровень напряжения 0,4-1 кВ</t>
  </si>
  <si>
    <t>Уровень напряжения 6-10 кВ</t>
  </si>
  <si>
    <t>I и II категория надежности</t>
  </si>
  <si>
    <t>до 30</t>
  </si>
  <si>
    <t>435-ю от 14.09.2012 г.</t>
  </si>
  <si>
    <t>6513 от 13.08.2012 г.</t>
  </si>
  <si>
    <t>ОАО "Катуньгэсстрой" стр-во многоквартирного ж/д по пер.Гранитный 14</t>
  </si>
  <si>
    <t>436-ю от 20.09.2012 г.</t>
  </si>
  <si>
    <t>ОАО "Горно-Алтайское ЖКХ" электроснабжение газовой котельной № 5 по ул.Панфиловцев, 19</t>
  </si>
  <si>
    <t>5522 от 24.06.2011 г.</t>
  </si>
  <si>
    <t>437-ю от 20.09.2012 г.</t>
  </si>
  <si>
    <t>ОАО "Горно-Алтайское ЖКХ" электроснабжение газовой котельной № 12 по ул.Проточная, 12/1</t>
  </si>
  <si>
    <t>5520 от 24.06.2011 г.</t>
  </si>
  <si>
    <t>438-ю от 20.09.2012 г.</t>
  </si>
  <si>
    <t>ОАО "Горно-Алтайское ЖКХ" электроснабжение газовой котельной № 7 по пер.Типографский, 12/1</t>
  </si>
  <si>
    <t>5519 от 24.06.2011 г.</t>
  </si>
  <si>
    <t>439-ю от 20.09.2012 г.</t>
  </si>
  <si>
    <t>ОАО "Горно-Алтайское ЖКХ" электроснабжение газовой котельной № 11 по ул.Ленина, 199/1</t>
  </si>
  <si>
    <t>5141 от 26.01.2011 г.</t>
  </si>
  <si>
    <t>440-ю от 24.09.2012 г.</t>
  </si>
  <si>
    <t xml:space="preserve">ИП Комарова Н.Я. Магазин по ул.Колхозная, 178 </t>
  </si>
  <si>
    <t>6601 от 07.09.2012 г.</t>
  </si>
  <si>
    <t>442-ю от 02.10.2012 г.</t>
  </si>
  <si>
    <t>Гаражный КООП "Автомобилист-2"</t>
  </si>
  <si>
    <t>6643 от 25.09.2012 г.</t>
  </si>
  <si>
    <t>444-ю от 09.10.2012 г.</t>
  </si>
  <si>
    <t>471-ю от 27.12.12</t>
  </si>
  <si>
    <t>ООО УК "Управдом"</t>
  </si>
  <si>
    <t>Сафронов С.С. Электроснабжение торгового помещения ул.Ленина 199-201</t>
  </si>
  <si>
    <t>6615 от 14.09.2012 г.</t>
  </si>
  <si>
    <t>445-ю от 10.10.2012 г.</t>
  </si>
  <si>
    <t>Казанцева С.В. "СтройМаркет" ул.Ленина 263</t>
  </si>
  <si>
    <t>5546 от 30.06.2011 г.</t>
  </si>
  <si>
    <t>446-ю от 12.10.2012 г.</t>
  </si>
  <si>
    <t>ООО "Горно-Алтайская строительная компания" административное здание по ул.Чаптынова 26/1</t>
  </si>
  <si>
    <t>6518 от 20.18.2012 г.</t>
  </si>
  <si>
    <t>447-ю от 17.10.2012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</si>
</sst>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&quot;р.&quot;_-;\-* #,##0.0&quot;р.&quot;_-;_-* &quot;-&quot;??&quot;р.&quot;_-;_-@_-"/>
    <numFmt numFmtId="169" formatCode="_-* #,##0&quot;р.&quot;_-;\-* #,##0&quot;р.&quot;_-;_-* &quot;-&quot;??&quot;р.&quot;_-;_-@_-"/>
    <numFmt numFmtId="170" formatCode="_-* #,##0.0_р_._-;\-* #,##0.0_р_._-;_-* &quot;-&quot;?_р_._-;_-@_-"/>
    <numFmt numFmtId="171" formatCode="0.0"/>
    <numFmt numFmtId="172" formatCode="0.0000"/>
    <numFmt numFmtId="173" formatCode="0.000"/>
    <numFmt numFmtId="174" formatCode="_-* #,##0.000&quot;р.&quot;_-;\-* #,##0.000&quot;р.&quot;_-;_-* &quot;-&quot;??&quot;р.&quot;_-;_-@_-"/>
    <numFmt numFmtId="175" formatCode="_-* #,##0.0000&quot;р.&quot;_-;\-* #,##0.0000&quot;р.&quot;_-;_-* &quot;-&quot;??&quot;р.&quot;_-;_-@_-"/>
    <numFmt numFmtId="176" formatCode="_-* #,##0.0_р_._-;\-* #,##0.0_р_._-;_-* &quot;-&quot;??_р_._-;_-@_-"/>
    <numFmt numFmtId="177" formatCode="#,##0.00_р_."/>
  </numFmts>
  <fonts count="2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44" fontId="2" fillId="0" borderId="10" xfId="43" applyFont="1" applyFill="1" applyBorder="1" applyAlignment="1">
      <alignment horizontal="center"/>
    </xf>
    <xf numFmtId="169" fontId="2" fillId="0" borderId="19" xfId="43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0" fillId="0" borderId="0" xfId="0" applyFill="1" applyAlignment="1">
      <alignment horizontal="center"/>
    </xf>
    <xf numFmtId="44" fontId="2" fillId="0" borderId="14" xfId="43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69" fontId="2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44" fontId="2" fillId="0" borderId="0" xfId="0" applyNumberFormat="1" applyFont="1" applyFill="1" applyAlignment="1">
      <alignment horizontal="center"/>
    </xf>
    <xf numFmtId="44" fontId="2" fillId="0" borderId="14" xfId="0" applyNumberFormat="1" applyFont="1" applyFill="1" applyBorder="1" applyAlignment="1">
      <alignment horizontal="center"/>
    </xf>
    <xf numFmtId="44" fontId="4" fillId="0" borderId="14" xfId="0" applyNumberFormat="1" applyFont="1" applyFill="1" applyBorder="1" applyAlignment="1">
      <alignment horizontal="center"/>
    </xf>
    <xf numFmtId="44" fontId="4" fillId="0" borderId="10" xfId="0" applyNumberFormat="1" applyFont="1" applyFill="1" applyBorder="1" applyAlignment="1">
      <alignment horizontal="center"/>
    </xf>
    <xf numFmtId="44" fontId="4" fillId="0" borderId="11" xfId="0" applyNumberFormat="1" applyFont="1" applyFill="1" applyBorder="1" applyAlignment="1">
      <alignment horizontal="center"/>
    </xf>
    <xf numFmtId="44" fontId="0" fillId="0" borderId="0" xfId="0" applyNumberFormat="1" applyFill="1" applyAlignment="1">
      <alignment horizontal="center"/>
    </xf>
    <xf numFmtId="0" fontId="3" fillId="0" borderId="18" xfId="0" applyFont="1" applyFill="1" applyBorder="1" applyAlignment="1">
      <alignment horizontal="center"/>
    </xf>
    <xf numFmtId="169" fontId="2" fillId="0" borderId="0" xfId="0" applyNumberFormat="1" applyFont="1" applyFill="1" applyAlignment="1">
      <alignment horizontal="center"/>
    </xf>
    <xf numFmtId="169" fontId="2" fillId="0" borderId="14" xfId="0" applyNumberFormat="1" applyFont="1" applyFill="1" applyBorder="1" applyAlignment="1">
      <alignment horizontal="center"/>
    </xf>
    <xf numFmtId="169" fontId="4" fillId="0" borderId="14" xfId="0" applyNumberFormat="1" applyFont="1" applyFill="1" applyBorder="1" applyAlignment="1">
      <alignment horizontal="center"/>
    </xf>
    <xf numFmtId="169" fontId="4" fillId="0" borderId="10" xfId="0" applyNumberFormat="1" applyFont="1" applyFill="1" applyBorder="1" applyAlignment="1">
      <alignment horizontal="center"/>
    </xf>
    <xf numFmtId="169" fontId="4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169" fontId="2" fillId="0" borderId="17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169" fontId="0" fillId="0" borderId="0" xfId="0" applyNumberFormat="1" applyFill="1" applyAlignment="1">
      <alignment horizontal="center"/>
    </xf>
    <xf numFmtId="44" fontId="3" fillId="0" borderId="16" xfId="43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4" fontId="2" fillId="0" borderId="10" xfId="43" applyFont="1" applyFill="1" applyBorder="1" applyAlignment="1">
      <alignment horizontal="right"/>
    </xf>
    <xf numFmtId="43" fontId="2" fillId="0" borderId="19" xfId="60" applyFont="1" applyFill="1" applyBorder="1" applyAlignment="1">
      <alignment horizontal="center"/>
    </xf>
    <xf numFmtId="44" fontId="2" fillId="0" borderId="18" xfId="43" applyFont="1" applyFill="1" applyBorder="1" applyAlignment="1">
      <alignment horizontal="center"/>
    </xf>
    <xf numFmtId="44" fontId="2" fillId="0" borderId="10" xfId="43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/>
    </xf>
    <xf numFmtId="0" fontId="2" fillId="10" borderId="10" xfId="0" applyFont="1" applyFill="1" applyBorder="1" applyAlignment="1">
      <alignment horizontal="center"/>
    </xf>
    <xf numFmtId="177" fontId="2" fillId="0" borderId="14" xfId="0" applyNumberFormat="1" applyFont="1" applyFill="1" applyBorder="1" applyAlignment="1">
      <alignment horizontal="center"/>
    </xf>
    <xf numFmtId="177" fontId="2" fillId="0" borderId="10" xfId="0" applyNumberFormat="1" applyFont="1" applyFill="1" applyBorder="1" applyAlignment="1">
      <alignment horizontal="center"/>
    </xf>
    <xf numFmtId="177" fontId="2" fillId="0" borderId="10" xfId="43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44" fontId="3" fillId="0" borderId="20" xfId="43" applyFont="1" applyFill="1" applyBorder="1" applyAlignment="1">
      <alignment horizontal="center"/>
    </xf>
    <xf numFmtId="44" fontId="3" fillId="0" borderId="17" xfId="43" applyFont="1" applyFill="1" applyBorder="1" applyAlignment="1">
      <alignment horizontal="center"/>
    </xf>
    <xf numFmtId="44" fontId="3" fillId="0" borderId="18" xfId="43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2"/>
  <sheetViews>
    <sheetView tabSelected="1" zoomScale="75" zoomScaleNormal="75" workbookViewId="0" topLeftCell="A1">
      <selection activeCell="U110" sqref="R13:U110"/>
    </sheetView>
  </sheetViews>
  <sheetFormatPr defaultColWidth="9.00390625" defaultRowHeight="12.75"/>
  <cols>
    <col min="2" max="2" width="26.375" style="0" customWidth="1"/>
    <col min="3" max="3" width="51.875" style="0" customWidth="1"/>
    <col min="4" max="4" width="23.875" style="0" customWidth="1"/>
    <col min="18" max="18" width="16.125" style="0" customWidth="1"/>
    <col min="19" max="19" width="15.25390625" style="0" customWidth="1"/>
    <col min="20" max="20" width="22.875" style="0" customWidth="1"/>
    <col min="21" max="21" width="15.00390625" style="0" customWidth="1"/>
    <col min="22" max="22" width="22.75390625" style="0" customWidth="1"/>
    <col min="23" max="23" width="16.75390625" style="0" customWidth="1"/>
    <col min="24" max="24" width="24.25390625" style="0" customWidth="1"/>
  </cols>
  <sheetData>
    <row r="1" spans="1:24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5.75">
      <c r="A2" s="7"/>
      <c r="B2" s="78" t="s">
        <v>143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"/>
    </row>
    <row r="3" spans="1:24" ht="15.75">
      <c r="A3" s="7"/>
      <c r="B3" s="78" t="s">
        <v>76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"/>
    </row>
    <row r="4" spans="1:24" ht="15.75">
      <c r="A4" s="7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"/>
    </row>
    <row r="5" spans="1:24" ht="16.5" thickBo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37"/>
      <c r="T5" s="37"/>
      <c r="U5" s="37"/>
      <c r="V5" s="44"/>
      <c r="W5" s="8"/>
      <c r="X5" s="7"/>
    </row>
    <row r="6" spans="1:24" ht="16.5" thickBot="1">
      <c r="A6" s="6"/>
      <c r="B6" s="6"/>
      <c r="C6" s="6"/>
      <c r="D6" s="6"/>
      <c r="E6" s="82" t="s">
        <v>290</v>
      </c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6"/>
      <c r="S6" s="38"/>
      <c r="T6" s="38"/>
      <c r="U6" s="38"/>
      <c r="V6" s="45"/>
      <c r="W6" s="6"/>
      <c r="X6" s="6"/>
    </row>
    <row r="7" spans="1:24" ht="15.75" thickBot="1">
      <c r="A7" s="9"/>
      <c r="B7" s="9"/>
      <c r="C7" s="10" t="s">
        <v>267</v>
      </c>
      <c r="D7" s="9"/>
      <c r="E7" s="79" t="s">
        <v>291</v>
      </c>
      <c r="F7" s="79"/>
      <c r="G7" s="79"/>
      <c r="H7" s="79"/>
      <c r="I7" s="79"/>
      <c r="J7" s="79"/>
      <c r="K7" s="80"/>
      <c r="L7" s="81" t="s">
        <v>292</v>
      </c>
      <c r="M7" s="79"/>
      <c r="N7" s="79"/>
      <c r="O7" s="79"/>
      <c r="P7" s="79"/>
      <c r="Q7" s="79"/>
      <c r="R7" s="9" t="s">
        <v>271</v>
      </c>
      <c r="S7" s="39" t="s">
        <v>275</v>
      </c>
      <c r="T7" s="39" t="s">
        <v>279</v>
      </c>
      <c r="U7" s="39" t="s">
        <v>277</v>
      </c>
      <c r="V7" s="46" t="s">
        <v>279</v>
      </c>
      <c r="W7" s="9"/>
      <c r="X7" s="9" t="s">
        <v>280</v>
      </c>
    </row>
    <row r="8" spans="1:24" ht="15.75" thickBot="1">
      <c r="A8" s="11" t="s">
        <v>285</v>
      </c>
      <c r="B8" s="11" t="s">
        <v>285</v>
      </c>
      <c r="C8" s="12" t="s">
        <v>268</v>
      </c>
      <c r="D8" s="11" t="s">
        <v>78</v>
      </c>
      <c r="E8" s="79" t="s">
        <v>288</v>
      </c>
      <c r="F8" s="79"/>
      <c r="G8" s="79"/>
      <c r="H8" s="80"/>
      <c r="I8" s="81" t="s">
        <v>289</v>
      </c>
      <c r="J8" s="79"/>
      <c r="K8" s="80"/>
      <c r="L8" s="81" t="s">
        <v>288</v>
      </c>
      <c r="M8" s="79"/>
      <c r="N8" s="80"/>
      <c r="O8" s="81" t="s">
        <v>293</v>
      </c>
      <c r="P8" s="79"/>
      <c r="Q8" s="79"/>
      <c r="R8" s="11" t="s">
        <v>272</v>
      </c>
      <c r="S8" s="40" t="s">
        <v>276</v>
      </c>
      <c r="T8" s="40"/>
      <c r="U8" s="40"/>
      <c r="V8" s="47"/>
      <c r="W8" s="11" t="s">
        <v>64</v>
      </c>
      <c r="X8" s="11" t="s">
        <v>281</v>
      </c>
    </row>
    <row r="9" spans="1:24" ht="15">
      <c r="A9" s="11" t="s">
        <v>286</v>
      </c>
      <c r="B9" s="11" t="s">
        <v>276</v>
      </c>
      <c r="C9" s="12" t="s">
        <v>269</v>
      </c>
      <c r="D9" s="11"/>
      <c r="E9" s="1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1" t="s">
        <v>273</v>
      </c>
      <c r="S9" s="40"/>
      <c r="T9" s="40" t="s">
        <v>278</v>
      </c>
      <c r="U9" s="40" t="s">
        <v>278</v>
      </c>
      <c r="V9" s="47" t="s">
        <v>278</v>
      </c>
      <c r="W9" s="11" t="s">
        <v>77</v>
      </c>
      <c r="X9" s="11" t="s">
        <v>282</v>
      </c>
    </row>
    <row r="10" spans="1:24" ht="15">
      <c r="A10" s="11"/>
      <c r="B10" s="11"/>
      <c r="C10" s="12" t="s">
        <v>270</v>
      </c>
      <c r="D10" s="11"/>
      <c r="E10" s="12" t="s">
        <v>287</v>
      </c>
      <c r="F10" s="11" t="s">
        <v>56</v>
      </c>
      <c r="G10" s="11" t="s">
        <v>58</v>
      </c>
      <c r="H10" s="11" t="s">
        <v>70</v>
      </c>
      <c r="I10" s="11" t="s">
        <v>56</v>
      </c>
      <c r="J10" s="11" t="s">
        <v>58</v>
      </c>
      <c r="K10" s="11" t="s">
        <v>70</v>
      </c>
      <c r="L10" s="11" t="s">
        <v>56</v>
      </c>
      <c r="M10" s="11" t="s">
        <v>58</v>
      </c>
      <c r="N10" s="11" t="s">
        <v>69</v>
      </c>
      <c r="O10" s="11" t="s">
        <v>294</v>
      </c>
      <c r="P10" s="11" t="s">
        <v>58</v>
      </c>
      <c r="Q10" s="11" t="s">
        <v>70</v>
      </c>
      <c r="R10" s="11" t="s">
        <v>62</v>
      </c>
      <c r="S10" s="40" t="s">
        <v>274</v>
      </c>
      <c r="T10" s="40" t="s">
        <v>65</v>
      </c>
      <c r="U10" s="40" t="s">
        <v>61</v>
      </c>
      <c r="V10" s="40" t="s">
        <v>71</v>
      </c>
      <c r="W10" s="11"/>
      <c r="X10" s="11" t="s">
        <v>283</v>
      </c>
    </row>
    <row r="11" spans="1:24" ht="15.75" thickBot="1">
      <c r="A11" s="13"/>
      <c r="B11" s="13"/>
      <c r="C11" s="13"/>
      <c r="D11" s="13"/>
      <c r="E11" s="14"/>
      <c r="F11" s="13" t="s">
        <v>57</v>
      </c>
      <c r="G11" s="13" t="s">
        <v>59</v>
      </c>
      <c r="H11" s="13" t="s">
        <v>60</v>
      </c>
      <c r="I11" s="13" t="s">
        <v>57</v>
      </c>
      <c r="J11" s="13" t="s">
        <v>59</v>
      </c>
      <c r="K11" s="13" t="s">
        <v>60</v>
      </c>
      <c r="L11" s="13" t="s">
        <v>294</v>
      </c>
      <c r="M11" s="13" t="s">
        <v>59</v>
      </c>
      <c r="N11" s="13" t="s">
        <v>60</v>
      </c>
      <c r="O11" s="13"/>
      <c r="P11" s="13" t="s">
        <v>59</v>
      </c>
      <c r="Q11" s="13" t="s">
        <v>60</v>
      </c>
      <c r="R11" s="13" t="s">
        <v>63</v>
      </c>
      <c r="S11" s="41"/>
      <c r="T11" s="41" t="s">
        <v>274</v>
      </c>
      <c r="U11" s="41" t="s">
        <v>274</v>
      </c>
      <c r="V11" s="48" t="s">
        <v>274</v>
      </c>
      <c r="W11" s="13"/>
      <c r="X11" s="13" t="s">
        <v>284</v>
      </c>
    </row>
    <row r="12" spans="1:24" ht="16.5" thickBot="1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  <c r="M12" s="17">
        <v>13</v>
      </c>
      <c r="N12" s="17">
        <v>14</v>
      </c>
      <c r="O12" s="17">
        <v>15</v>
      </c>
      <c r="P12" s="17">
        <v>16</v>
      </c>
      <c r="Q12" s="17">
        <v>17</v>
      </c>
      <c r="R12" s="17">
        <v>18</v>
      </c>
      <c r="S12" s="17">
        <v>19</v>
      </c>
      <c r="T12" s="17">
        <v>20</v>
      </c>
      <c r="U12" s="17">
        <v>21</v>
      </c>
      <c r="V12" s="17">
        <v>22</v>
      </c>
      <c r="W12" s="17">
        <v>23</v>
      </c>
      <c r="X12" s="17">
        <v>24</v>
      </c>
    </row>
    <row r="13" spans="1:24" ht="16.5" thickBot="1">
      <c r="A13" s="6">
        <v>1</v>
      </c>
      <c r="B13" s="6" t="s">
        <v>153</v>
      </c>
      <c r="C13" s="32" t="s">
        <v>154</v>
      </c>
      <c r="D13" s="58"/>
      <c r="E13" s="3">
        <v>5</v>
      </c>
      <c r="F13" s="21"/>
      <c r="G13" s="6"/>
      <c r="H13" s="6"/>
      <c r="I13" s="6"/>
      <c r="J13" s="6"/>
      <c r="K13" s="3"/>
      <c r="L13" s="6"/>
      <c r="M13" s="6"/>
      <c r="N13" s="6"/>
      <c r="O13" s="6"/>
      <c r="P13" s="6"/>
      <c r="Q13" s="21"/>
      <c r="R13" s="74">
        <v>466.1</v>
      </c>
      <c r="S13" s="74">
        <v>466.1</v>
      </c>
      <c r="T13" s="74">
        <v>466.1</v>
      </c>
      <c r="U13" s="74">
        <v>466.1</v>
      </c>
      <c r="V13" s="28"/>
      <c r="W13" s="6">
        <v>1</v>
      </c>
      <c r="X13" s="6" t="s">
        <v>155</v>
      </c>
    </row>
    <row r="14" spans="1:24" ht="16.5" thickBot="1">
      <c r="A14" s="1">
        <v>2</v>
      </c>
      <c r="B14" s="1" t="s">
        <v>156</v>
      </c>
      <c r="C14" s="29" t="s">
        <v>157</v>
      </c>
      <c r="D14" s="4"/>
      <c r="E14" s="3">
        <v>15</v>
      </c>
      <c r="F14" s="5"/>
      <c r="G14" s="1"/>
      <c r="H14" s="1"/>
      <c r="I14" s="1"/>
      <c r="J14" s="1"/>
      <c r="K14" s="3"/>
      <c r="L14" s="1"/>
      <c r="M14" s="1"/>
      <c r="N14" s="1"/>
      <c r="O14" s="1"/>
      <c r="P14" s="1"/>
      <c r="Q14" s="5"/>
      <c r="R14" s="74">
        <v>466.1</v>
      </c>
      <c r="S14" s="74">
        <v>466.1</v>
      </c>
      <c r="T14" s="74">
        <v>466.1</v>
      </c>
      <c r="U14" s="74">
        <v>466.1</v>
      </c>
      <c r="V14" s="19"/>
      <c r="W14" s="1">
        <v>1</v>
      </c>
      <c r="X14" s="1" t="s">
        <v>158</v>
      </c>
    </row>
    <row r="15" spans="1:24" ht="16.5" thickBot="1">
      <c r="A15" s="1">
        <v>3</v>
      </c>
      <c r="B15" s="1" t="s">
        <v>159</v>
      </c>
      <c r="C15" s="29" t="s">
        <v>160</v>
      </c>
      <c r="D15" s="4"/>
      <c r="E15" s="3">
        <v>8</v>
      </c>
      <c r="F15" s="5"/>
      <c r="G15" s="1"/>
      <c r="H15" s="1"/>
      <c r="I15" s="1"/>
      <c r="J15" s="1"/>
      <c r="K15" s="3"/>
      <c r="L15" s="1"/>
      <c r="M15" s="1"/>
      <c r="N15" s="1"/>
      <c r="O15" s="1"/>
      <c r="P15" s="1"/>
      <c r="Q15" s="5"/>
      <c r="R15" s="74">
        <v>466.1</v>
      </c>
      <c r="S15" s="74">
        <v>466.1</v>
      </c>
      <c r="T15" s="74">
        <v>466.1</v>
      </c>
      <c r="U15" s="74">
        <v>466.1</v>
      </c>
      <c r="V15" s="19"/>
      <c r="W15" s="1">
        <v>1</v>
      </c>
      <c r="X15" s="1" t="s">
        <v>161</v>
      </c>
    </row>
    <row r="16" spans="1:24" ht="31.5" customHeight="1">
      <c r="A16" s="1">
        <v>4</v>
      </c>
      <c r="B16" s="1" t="s">
        <v>162</v>
      </c>
      <c r="C16" s="70" t="s">
        <v>163</v>
      </c>
      <c r="D16" s="4"/>
      <c r="E16" s="3">
        <v>7</v>
      </c>
      <c r="F16" s="5"/>
      <c r="G16" s="1"/>
      <c r="H16" s="1"/>
      <c r="I16" s="1"/>
      <c r="J16" s="1"/>
      <c r="K16" s="3"/>
      <c r="L16" s="1"/>
      <c r="M16" s="1"/>
      <c r="N16" s="1"/>
      <c r="O16" s="1"/>
      <c r="P16" s="1"/>
      <c r="Q16" s="5"/>
      <c r="R16" s="74">
        <v>466.1</v>
      </c>
      <c r="S16" s="74">
        <v>466.1</v>
      </c>
      <c r="T16" s="74">
        <v>466.1</v>
      </c>
      <c r="U16" s="74">
        <v>466.1</v>
      </c>
      <c r="V16" s="19"/>
      <c r="W16" s="1">
        <v>1</v>
      </c>
      <c r="X16" s="1" t="s">
        <v>164</v>
      </c>
    </row>
    <row r="17" spans="1:24" ht="32.25" thickBot="1">
      <c r="A17" s="1">
        <v>5</v>
      </c>
      <c r="B17" s="1" t="s">
        <v>168</v>
      </c>
      <c r="C17" s="70" t="s">
        <v>169</v>
      </c>
      <c r="D17" s="4"/>
      <c r="E17" s="3"/>
      <c r="F17" s="5">
        <v>30</v>
      </c>
      <c r="G17" s="1"/>
      <c r="H17" s="1"/>
      <c r="I17" s="1"/>
      <c r="J17" s="1"/>
      <c r="K17" s="3"/>
      <c r="L17" s="1"/>
      <c r="M17" s="1"/>
      <c r="N17" s="1"/>
      <c r="O17" s="1"/>
      <c r="P17" s="1"/>
      <c r="Q17" s="5"/>
      <c r="R17" s="75">
        <v>3527</v>
      </c>
      <c r="S17" s="75">
        <v>3527</v>
      </c>
      <c r="T17" s="75">
        <v>3527</v>
      </c>
      <c r="U17" s="75">
        <v>3527</v>
      </c>
      <c r="V17" s="19"/>
      <c r="W17" s="1">
        <v>1</v>
      </c>
      <c r="X17" s="1" t="s">
        <v>170</v>
      </c>
    </row>
    <row r="18" spans="1:24" ht="32.25" thickBot="1">
      <c r="A18" s="1">
        <v>6</v>
      </c>
      <c r="B18" s="1" t="s">
        <v>171</v>
      </c>
      <c r="C18" s="70" t="s">
        <v>172</v>
      </c>
      <c r="D18" s="4"/>
      <c r="E18" s="3">
        <v>7</v>
      </c>
      <c r="F18" s="5"/>
      <c r="G18" s="1"/>
      <c r="H18" s="1"/>
      <c r="I18" s="1"/>
      <c r="J18" s="1"/>
      <c r="K18" s="3"/>
      <c r="L18" s="1"/>
      <c r="M18" s="1"/>
      <c r="N18" s="1"/>
      <c r="O18" s="1"/>
      <c r="P18" s="1"/>
      <c r="Q18" s="5"/>
      <c r="R18" s="74">
        <v>466.1</v>
      </c>
      <c r="S18" s="74">
        <v>466.1</v>
      </c>
      <c r="T18" s="74">
        <v>466.1</v>
      </c>
      <c r="U18" s="74">
        <v>466.1</v>
      </c>
      <c r="V18" s="19"/>
      <c r="W18" s="1">
        <v>1</v>
      </c>
      <c r="X18" s="1" t="s">
        <v>173</v>
      </c>
    </row>
    <row r="19" spans="1:24" ht="32.25" thickBot="1">
      <c r="A19" s="1">
        <v>7</v>
      </c>
      <c r="B19" s="1" t="s">
        <v>174</v>
      </c>
      <c r="C19" s="70" t="s">
        <v>175</v>
      </c>
      <c r="D19" s="4"/>
      <c r="E19" s="3">
        <v>2</v>
      </c>
      <c r="F19" s="5"/>
      <c r="G19" s="1"/>
      <c r="H19" s="1"/>
      <c r="I19" s="1"/>
      <c r="J19" s="1"/>
      <c r="K19" s="3"/>
      <c r="L19" s="1"/>
      <c r="M19" s="1"/>
      <c r="N19" s="1"/>
      <c r="O19" s="1"/>
      <c r="P19" s="1"/>
      <c r="Q19" s="5"/>
      <c r="R19" s="74">
        <v>466.1</v>
      </c>
      <c r="S19" s="74">
        <v>466.1</v>
      </c>
      <c r="T19" s="74">
        <v>466.1</v>
      </c>
      <c r="U19" s="74">
        <v>466.1</v>
      </c>
      <c r="V19" s="59"/>
      <c r="W19" s="1">
        <v>1</v>
      </c>
      <c r="X19" s="1" t="s">
        <v>176</v>
      </c>
    </row>
    <row r="20" spans="1:24" ht="32.25" thickBot="1">
      <c r="A20" s="1">
        <v>8</v>
      </c>
      <c r="B20" s="1" t="s">
        <v>177</v>
      </c>
      <c r="C20" s="70" t="s">
        <v>178</v>
      </c>
      <c r="D20" s="4"/>
      <c r="E20" s="3">
        <v>15</v>
      </c>
      <c r="F20" s="5"/>
      <c r="G20" s="1"/>
      <c r="H20" s="1"/>
      <c r="I20" s="1"/>
      <c r="J20" s="1"/>
      <c r="K20" s="3"/>
      <c r="L20" s="1"/>
      <c r="M20" s="1"/>
      <c r="N20" s="1"/>
      <c r="O20" s="1"/>
      <c r="P20" s="1"/>
      <c r="Q20" s="5"/>
      <c r="R20" s="74">
        <v>466.1</v>
      </c>
      <c r="S20" s="74">
        <v>466.1</v>
      </c>
      <c r="T20" s="74">
        <v>466.1</v>
      </c>
      <c r="U20" s="74">
        <v>466.1</v>
      </c>
      <c r="V20" s="19"/>
      <c r="W20" s="1">
        <v>1</v>
      </c>
      <c r="X20" s="1" t="s">
        <v>179</v>
      </c>
    </row>
    <row r="21" spans="1:24" ht="32.25" thickBot="1">
      <c r="A21" s="1">
        <v>9</v>
      </c>
      <c r="B21" s="1" t="s">
        <v>180</v>
      </c>
      <c r="C21" s="70" t="s">
        <v>181</v>
      </c>
      <c r="D21" s="4"/>
      <c r="E21" s="3">
        <v>15</v>
      </c>
      <c r="F21" s="5"/>
      <c r="G21" s="1"/>
      <c r="H21" s="1"/>
      <c r="I21" s="1"/>
      <c r="J21" s="1"/>
      <c r="K21" s="3"/>
      <c r="L21" s="1"/>
      <c r="M21" s="1"/>
      <c r="N21" s="1"/>
      <c r="O21" s="1"/>
      <c r="P21" s="1"/>
      <c r="Q21" s="5"/>
      <c r="R21" s="74">
        <v>466.1</v>
      </c>
      <c r="S21" s="74">
        <v>466.1</v>
      </c>
      <c r="T21" s="74">
        <v>466.1</v>
      </c>
      <c r="U21" s="74">
        <v>466.1</v>
      </c>
      <c r="V21" s="19"/>
      <c r="W21" s="1">
        <v>1</v>
      </c>
      <c r="X21" s="1" t="s">
        <v>182</v>
      </c>
    </row>
    <row r="22" spans="1:24" ht="48" thickBot="1">
      <c r="A22" s="1">
        <v>10</v>
      </c>
      <c r="B22" s="1" t="s">
        <v>183</v>
      </c>
      <c r="C22" s="70" t="s">
        <v>184</v>
      </c>
      <c r="D22" s="4"/>
      <c r="E22" s="3">
        <v>15</v>
      </c>
      <c r="F22" s="5"/>
      <c r="G22" s="1"/>
      <c r="H22" s="1"/>
      <c r="I22" s="1"/>
      <c r="J22" s="1"/>
      <c r="K22" s="3"/>
      <c r="L22" s="1"/>
      <c r="M22" s="1"/>
      <c r="N22" s="1"/>
      <c r="O22" s="1"/>
      <c r="P22" s="1"/>
      <c r="Q22" s="5"/>
      <c r="R22" s="74">
        <v>466.1</v>
      </c>
      <c r="S22" s="74">
        <v>466.1</v>
      </c>
      <c r="T22" s="74">
        <v>466.1</v>
      </c>
      <c r="U22" s="74">
        <v>466.1</v>
      </c>
      <c r="V22" s="19"/>
      <c r="W22" s="1">
        <v>1</v>
      </c>
      <c r="X22" s="1" t="s">
        <v>185</v>
      </c>
    </row>
    <row r="23" spans="1:24" ht="31.5">
      <c r="A23" s="1">
        <v>11</v>
      </c>
      <c r="B23" s="1" t="s">
        <v>186</v>
      </c>
      <c r="C23" s="70" t="s">
        <v>187</v>
      </c>
      <c r="D23" s="4"/>
      <c r="E23" s="3">
        <v>6</v>
      </c>
      <c r="F23" s="5"/>
      <c r="G23" s="1"/>
      <c r="H23" s="1"/>
      <c r="I23" s="1"/>
      <c r="J23" s="1"/>
      <c r="K23" s="3"/>
      <c r="L23" s="1"/>
      <c r="M23" s="1"/>
      <c r="N23" s="1"/>
      <c r="O23" s="1"/>
      <c r="P23" s="1"/>
      <c r="Q23" s="5"/>
      <c r="R23" s="74">
        <v>466.1</v>
      </c>
      <c r="S23" s="74">
        <v>466.1</v>
      </c>
      <c r="T23" s="74">
        <v>466.1</v>
      </c>
      <c r="U23" s="74">
        <v>466.1</v>
      </c>
      <c r="V23" s="19"/>
      <c r="W23" s="1">
        <v>1</v>
      </c>
      <c r="X23" s="1" t="s">
        <v>188</v>
      </c>
    </row>
    <row r="24" spans="1:24" ht="32.25" thickBot="1">
      <c r="A24" s="1">
        <f>A23+1</f>
        <v>12</v>
      </c>
      <c r="B24" s="1" t="s">
        <v>189</v>
      </c>
      <c r="C24" s="70" t="s">
        <v>190</v>
      </c>
      <c r="D24" s="4"/>
      <c r="E24" s="3"/>
      <c r="F24" s="5"/>
      <c r="G24" s="1"/>
      <c r="H24" s="1"/>
      <c r="I24" s="1"/>
      <c r="J24" s="1"/>
      <c r="K24" s="3"/>
      <c r="L24" s="1">
        <v>25</v>
      </c>
      <c r="M24" s="1"/>
      <c r="N24" s="1"/>
      <c r="O24" s="1"/>
      <c r="P24" s="1"/>
      <c r="Q24" s="5"/>
      <c r="R24" s="75">
        <v>3527</v>
      </c>
      <c r="S24" s="75">
        <v>3527</v>
      </c>
      <c r="T24" s="75">
        <v>3527</v>
      </c>
      <c r="U24" s="75">
        <v>3527</v>
      </c>
      <c r="V24" s="19"/>
      <c r="W24" s="1">
        <v>1</v>
      </c>
      <c r="X24" s="1" t="s">
        <v>191</v>
      </c>
    </row>
    <row r="25" spans="1:24" ht="32.25" thickBot="1">
      <c r="A25" s="1">
        <f aca="true" t="shared" si="0" ref="A25:A33">A24+1</f>
        <v>13</v>
      </c>
      <c r="B25" s="1" t="s">
        <v>192</v>
      </c>
      <c r="C25" s="70" t="s">
        <v>193</v>
      </c>
      <c r="D25" s="4"/>
      <c r="E25" s="3">
        <v>7</v>
      </c>
      <c r="F25" s="5"/>
      <c r="G25" s="1"/>
      <c r="H25" s="1"/>
      <c r="I25" s="1"/>
      <c r="J25" s="1"/>
      <c r="K25" s="3"/>
      <c r="L25" s="1"/>
      <c r="M25" s="1"/>
      <c r="N25" s="1"/>
      <c r="O25" s="1"/>
      <c r="P25" s="1"/>
      <c r="Q25" s="5"/>
      <c r="R25" s="74">
        <v>466.1</v>
      </c>
      <c r="S25" s="74">
        <v>466.1</v>
      </c>
      <c r="T25" s="74">
        <v>466.1</v>
      </c>
      <c r="U25" s="74">
        <v>466.1</v>
      </c>
      <c r="V25" s="19"/>
      <c r="W25" s="1">
        <v>1</v>
      </c>
      <c r="X25" s="1" t="s">
        <v>194</v>
      </c>
    </row>
    <row r="26" spans="1:24" ht="31.5">
      <c r="A26" s="1">
        <f t="shared" si="0"/>
        <v>14</v>
      </c>
      <c r="B26" s="1" t="s">
        <v>195</v>
      </c>
      <c r="C26" s="70" t="s">
        <v>196</v>
      </c>
      <c r="D26" s="4"/>
      <c r="E26" s="3">
        <v>4</v>
      </c>
      <c r="F26" s="5"/>
      <c r="G26" s="1"/>
      <c r="H26" s="1"/>
      <c r="I26" s="1"/>
      <c r="J26" s="1"/>
      <c r="K26" s="3"/>
      <c r="L26" s="1"/>
      <c r="M26" s="1"/>
      <c r="N26" s="1"/>
      <c r="O26" s="1"/>
      <c r="P26" s="1"/>
      <c r="Q26" s="5"/>
      <c r="R26" s="74">
        <v>466.1</v>
      </c>
      <c r="S26" s="74">
        <v>466.1</v>
      </c>
      <c r="T26" s="74">
        <v>466.1</v>
      </c>
      <c r="U26" s="74">
        <v>466.1</v>
      </c>
      <c r="V26" s="19"/>
      <c r="W26" s="1">
        <v>1</v>
      </c>
      <c r="X26" s="1" t="s">
        <v>197</v>
      </c>
    </row>
    <row r="27" spans="1:24" ht="48" thickBot="1">
      <c r="A27" s="1">
        <f t="shared" si="0"/>
        <v>15</v>
      </c>
      <c r="B27" s="1" t="s">
        <v>198</v>
      </c>
      <c r="C27" s="70" t="s">
        <v>205</v>
      </c>
      <c r="D27" s="4"/>
      <c r="E27" s="3"/>
      <c r="F27" s="5"/>
      <c r="G27" s="1">
        <v>60</v>
      </c>
      <c r="H27" s="1"/>
      <c r="I27" s="1"/>
      <c r="J27" s="1"/>
      <c r="K27" s="3"/>
      <c r="L27" s="1"/>
      <c r="M27" s="1"/>
      <c r="N27" s="1"/>
      <c r="O27" s="1"/>
      <c r="P27" s="1"/>
      <c r="Q27" s="5"/>
      <c r="R27" s="75">
        <v>3527</v>
      </c>
      <c r="S27" s="75">
        <v>3527</v>
      </c>
      <c r="T27" s="75">
        <v>3527</v>
      </c>
      <c r="U27" s="75">
        <v>3527</v>
      </c>
      <c r="V27" s="19"/>
      <c r="W27" s="1">
        <v>1</v>
      </c>
      <c r="X27" s="1" t="s">
        <v>206</v>
      </c>
    </row>
    <row r="28" spans="1:24" ht="16.5" thickBot="1">
      <c r="A28" s="1">
        <f t="shared" si="0"/>
        <v>16</v>
      </c>
      <c r="B28" s="1" t="s">
        <v>207</v>
      </c>
      <c r="C28" s="70" t="s">
        <v>208</v>
      </c>
      <c r="D28" s="4"/>
      <c r="E28" s="3">
        <v>1</v>
      </c>
      <c r="F28" s="5"/>
      <c r="G28" s="1"/>
      <c r="H28" s="1"/>
      <c r="I28" s="1"/>
      <c r="J28" s="1"/>
      <c r="K28" s="3"/>
      <c r="L28" s="1"/>
      <c r="M28" s="1"/>
      <c r="N28" s="1"/>
      <c r="O28" s="1"/>
      <c r="P28" s="1"/>
      <c r="Q28" s="5"/>
      <c r="R28" s="74">
        <v>466.1</v>
      </c>
      <c r="S28" s="75">
        <v>7457.6</v>
      </c>
      <c r="T28" s="75">
        <v>7457.6</v>
      </c>
      <c r="U28" s="75">
        <v>7457.6</v>
      </c>
      <c r="V28" s="19"/>
      <c r="W28" s="1">
        <v>16</v>
      </c>
      <c r="X28" s="1" t="s">
        <v>209</v>
      </c>
    </row>
    <row r="29" spans="1:24" ht="48" thickBot="1">
      <c r="A29" s="1">
        <f t="shared" si="0"/>
        <v>17</v>
      </c>
      <c r="B29" s="1" t="s">
        <v>210</v>
      </c>
      <c r="C29" s="70" t="s">
        <v>211</v>
      </c>
      <c r="D29" s="4"/>
      <c r="E29" s="3">
        <v>15</v>
      </c>
      <c r="F29" s="5"/>
      <c r="G29" s="1"/>
      <c r="H29" s="1"/>
      <c r="I29" s="1"/>
      <c r="J29" s="1"/>
      <c r="K29" s="3"/>
      <c r="L29" s="1"/>
      <c r="M29" s="1"/>
      <c r="N29" s="1"/>
      <c r="O29" s="1"/>
      <c r="P29" s="1"/>
      <c r="Q29" s="5"/>
      <c r="R29" s="74">
        <v>466.1</v>
      </c>
      <c r="S29" s="74">
        <v>466.1</v>
      </c>
      <c r="T29" s="74">
        <v>466.1</v>
      </c>
      <c r="U29" s="74">
        <v>466.1</v>
      </c>
      <c r="V29" s="19"/>
      <c r="W29" s="1">
        <v>1</v>
      </c>
      <c r="X29" s="1" t="s">
        <v>212</v>
      </c>
    </row>
    <row r="30" spans="1:24" ht="32.25" thickBot="1">
      <c r="A30" s="1">
        <f t="shared" si="0"/>
        <v>18</v>
      </c>
      <c r="B30" s="1" t="s">
        <v>213</v>
      </c>
      <c r="C30" s="70" t="s">
        <v>214</v>
      </c>
      <c r="D30" s="4"/>
      <c r="E30" s="3">
        <v>15</v>
      </c>
      <c r="F30" s="5"/>
      <c r="G30" s="1"/>
      <c r="H30" s="1"/>
      <c r="I30" s="1"/>
      <c r="J30" s="1"/>
      <c r="K30" s="3"/>
      <c r="L30" s="1"/>
      <c r="M30" s="1"/>
      <c r="N30" s="1"/>
      <c r="O30" s="1"/>
      <c r="P30" s="1"/>
      <c r="Q30" s="5"/>
      <c r="R30" s="74">
        <v>466.1</v>
      </c>
      <c r="S30" s="74">
        <v>466.1</v>
      </c>
      <c r="T30" s="74">
        <v>466.1</v>
      </c>
      <c r="U30" s="74">
        <v>466.1</v>
      </c>
      <c r="V30" s="19"/>
      <c r="W30" s="1">
        <v>1</v>
      </c>
      <c r="X30" s="72" t="s">
        <v>215</v>
      </c>
    </row>
    <row r="31" spans="1:24" ht="16.5" thickBot="1">
      <c r="A31" s="1">
        <f t="shared" si="0"/>
        <v>19</v>
      </c>
      <c r="B31" s="1" t="s">
        <v>216</v>
      </c>
      <c r="C31" s="70" t="s">
        <v>217</v>
      </c>
      <c r="D31" s="4"/>
      <c r="E31" s="3">
        <v>15</v>
      </c>
      <c r="F31" s="5"/>
      <c r="G31" s="1"/>
      <c r="H31" s="1"/>
      <c r="I31" s="1"/>
      <c r="J31" s="1"/>
      <c r="K31" s="3"/>
      <c r="L31" s="1"/>
      <c r="M31" s="1"/>
      <c r="N31" s="1"/>
      <c r="O31" s="1"/>
      <c r="P31" s="1"/>
      <c r="Q31" s="5"/>
      <c r="R31" s="74">
        <v>466.1</v>
      </c>
      <c r="S31" s="74">
        <v>466.1</v>
      </c>
      <c r="T31" s="74">
        <v>466.1</v>
      </c>
      <c r="U31" s="74">
        <v>466.1</v>
      </c>
      <c r="V31" s="19"/>
      <c r="W31" s="1">
        <v>1</v>
      </c>
      <c r="X31" s="1" t="s">
        <v>218</v>
      </c>
    </row>
    <row r="32" spans="1:24" ht="47.25">
      <c r="A32" s="1">
        <f t="shared" si="0"/>
        <v>20</v>
      </c>
      <c r="B32" s="1" t="s">
        <v>219</v>
      </c>
      <c r="C32" s="70" t="s">
        <v>220</v>
      </c>
      <c r="D32" s="4"/>
      <c r="E32" s="3">
        <v>15</v>
      </c>
      <c r="F32" s="5"/>
      <c r="G32" s="1"/>
      <c r="H32" s="1"/>
      <c r="I32" s="1"/>
      <c r="J32" s="1"/>
      <c r="K32" s="3"/>
      <c r="L32" s="1"/>
      <c r="M32" s="1"/>
      <c r="N32" s="1"/>
      <c r="O32" s="1"/>
      <c r="P32" s="1"/>
      <c r="Q32" s="5"/>
      <c r="R32" s="74">
        <v>466.1</v>
      </c>
      <c r="S32" s="74">
        <v>466.1</v>
      </c>
      <c r="T32" s="74">
        <v>466.1</v>
      </c>
      <c r="U32" s="74">
        <v>466.1</v>
      </c>
      <c r="V32" s="19"/>
      <c r="W32" s="1">
        <v>1</v>
      </c>
      <c r="X32" s="1" t="s">
        <v>221</v>
      </c>
    </row>
    <row r="33" spans="1:24" ht="47.25">
      <c r="A33" s="1">
        <f t="shared" si="0"/>
        <v>21</v>
      </c>
      <c r="B33" s="1" t="s">
        <v>222</v>
      </c>
      <c r="C33" s="70" t="s">
        <v>241</v>
      </c>
      <c r="D33" s="4"/>
      <c r="E33" s="3"/>
      <c r="F33" s="5"/>
      <c r="G33" s="1">
        <v>50</v>
      </c>
      <c r="H33" s="1"/>
      <c r="I33" s="1"/>
      <c r="J33" s="1"/>
      <c r="K33" s="3"/>
      <c r="L33" s="1"/>
      <c r="M33" s="1"/>
      <c r="N33" s="1"/>
      <c r="O33" s="1"/>
      <c r="P33" s="1"/>
      <c r="Q33" s="5"/>
      <c r="R33" s="75">
        <v>3527</v>
      </c>
      <c r="S33" s="75">
        <v>3527</v>
      </c>
      <c r="T33" s="75">
        <v>3527</v>
      </c>
      <c r="U33" s="75">
        <v>3527</v>
      </c>
      <c r="V33" s="19"/>
      <c r="W33" s="1">
        <v>1</v>
      </c>
      <c r="X33" s="1" t="s">
        <v>242</v>
      </c>
    </row>
    <row r="34" spans="1:24" ht="47.25">
      <c r="A34" s="1">
        <v>22</v>
      </c>
      <c r="B34" s="1" t="s">
        <v>243</v>
      </c>
      <c r="C34" s="70" t="s">
        <v>244</v>
      </c>
      <c r="D34" s="4"/>
      <c r="E34" s="3"/>
      <c r="F34" s="5"/>
      <c r="G34" s="1">
        <v>72</v>
      </c>
      <c r="H34" s="1"/>
      <c r="I34" s="1"/>
      <c r="J34" s="1"/>
      <c r="K34" s="3"/>
      <c r="L34" s="1"/>
      <c r="M34" s="1"/>
      <c r="N34" s="1"/>
      <c r="O34" s="1"/>
      <c r="P34" s="1"/>
      <c r="Q34" s="5"/>
      <c r="R34" s="75">
        <v>3527</v>
      </c>
      <c r="S34" s="75">
        <v>3527</v>
      </c>
      <c r="T34" s="75">
        <v>3527</v>
      </c>
      <c r="U34" s="75">
        <v>3527</v>
      </c>
      <c r="V34" s="19"/>
      <c r="W34" s="1">
        <v>1</v>
      </c>
      <c r="X34" s="1" t="s">
        <v>245</v>
      </c>
    </row>
    <row r="35" spans="1:24" ht="32.25" thickBot="1">
      <c r="A35" s="1">
        <v>23</v>
      </c>
      <c r="B35" s="1" t="s">
        <v>246</v>
      </c>
      <c r="C35" s="70" t="s">
        <v>247</v>
      </c>
      <c r="D35" s="4"/>
      <c r="E35" s="3"/>
      <c r="F35" s="5"/>
      <c r="G35" s="1">
        <v>40</v>
      </c>
      <c r="H35" s="1"/>
      <c r="I35" s="1"/>
      <c r="J35" s="1"/>
      <c r="K35" s="3"/>
      <c r="L35" s="1"/>
      <c r="M35" s="1"/>
      <c r="N35" s="1"/>
      <c r="O35" s="1"/>
      <c r="P35" s="1"/>
      <c r="Q35" s="5"/>
      <c r="R35" s="75">
        <v>3527</v>
      </c>
      <c r="S35" s="75">
        <v>3527</v>
      </c>
      <c r="T35" s="75">
        <v>3527</v>
      </c>
      <c r="U35" s="75">
        <v>3527</v>
      </c>
      <c r="V35" s="19"/>
      <c r="W35" s="1">
        <v>1</v>
      </c>
      <c r="X35" s="1" t="s">
        <v>248</v>
      </c>
    </row>
    <row r="36" spans="1:24" ht="32.25" thickBot="1">
      <c r="A36" s="63">
        <v>24</v>
      </c>
      <c r="B36" s="63" t="s">
        <v>249</v>
      </c>
      <c r="C36" s="71" t="s">
        <v>250</v>
      </c>
      <c r="D36" s="64"/>
      <c r="E36" s="67">
        <v>7</v>
      </c>
      <c r="F36" s="68"/>
      <c r="G36" s="63"/>
      <c r="H36" s="63"/>
      <c r="I36" s="63"/>
      <c r="J36" s="63"/>
      <c r="K36" s="67"/>
      <c r="L36" s="63"/>
      <c r="M36" s="63"/>
      <c r="N36" s="63"/>
      <c r="O36" s="63"/>
      <c r="P36" s="63"/>
      <c r="Q36" s="68"/>
      <c r="R36" s="74">
        <v>466.1</v>
      </c>
      <c r="S36" s="74">
        <v>466.1</v>
      </c>
      <c r="T36" s="74">
        <v>466.1</v>
      </c>
      <c r="U36" s="74">
        <v>466.1</v>
      </c>
      <c r="V36" s="62"/>
      <c r="W36" s="63">
        <v>1</v>
      </c>
      <c r="X36" s="63" t="s">
        <v>251</v>
      </c>
    </row>
    <row r="37" spans="1:24" ht="32.25" thickBot="1">
      <c r="A37" s="63">
        <v>25</v>
      </c>
      <c r="B37" s="63" t="s">
        <v>252</v>
      </c>
      <c r="C37" s="71" t="s">
        <v>253</v>
      </c>
      <c r="D37" s="69"/>
      <c r="E37" s="67">
        <v>15</v>
      </c>
      <c r="F37" s="68"/>
      <c r="G37" s="63"/>
      <c r="H37" s="63"/>
      <c r="I37" s="63"/>
      <c r="J37" s="63"/>
      <c r="K37" s="67"/>
      <c r="L37" s="63"/>
      <c r="M37" s="63"/>
      <c r="N37" s="63"/>
      <c r="O37" s="63"/>
      <c r="P37" s="63"/>
      <c r="Q37" s="68"/>
      <c r="R37" s="74">
        <v>466.1</v>
      </c>
      <c r="S37" s="74">
        <v>466.1</v>
      </c>
      <c r="T37" s="74">
        <v>466.1</v>
      </c>
      <c r="U37" s="74">
        <v>466.1</v>
      </c>
      <c r="V37" s="62"/>
      <c r="W37" s="63">
        <v>1</v>
      </c>
      <c r="X37" s="63" t="s">
        <v>254</v>
      </c>
    </row>
    <row r="38" spans="1:24" ht="32.25" thickBot="1">
      <c r="A38" s="63">
        <v>26</v>
      </c>
      <c r="B38" s="63" t="s">
        <v>255</v>
      </c>
      <c r="C38" s="71" t="s">
        <v>256</v>
      </c>
      <c r="D38" s="64"/>
      <c r="E38" s="67">
        <v>8</v>
      </c>
      <c r="F38" s="68"/>
      <c r="G38" s="63"/>
      <c r="H38" s="63"/>
      <c r="I38" s="63"/>
      <c r="J38" s="63"/>
      <c r="K38" s="67"/>
      <c r="L38" s="63"/>
      <c r="M38" s="63"/>
      <c r="N38" s="63"/>
      <c r="O38" s="63"/>
      <c r="P38" s="63"/>
      <c r="Q38" s="68"/>
      <c r="R38" s="74">
        <v>466.1</v>
      </c>
      <c r="S38" s="74">
        <v>466.1</v>
      </c>
      <c r="T38" s="74">
        <v>466.1</v>
      </c>
      <c r="U38" s="74">
        <v>466.1</v>
      </c>
      <c r="V38" s="62"/>
      <c r="W38" s="63">
        <v>1</v>
      </c>
      <c r="X38" s="63" t="s">
        <v>257</v>
      </c>
    </row>
    <row r="39" spans="1:24" ht="48" thickBot="1">
      <c r="A39" s="63">
        <v>27</v>
      </c>
      <c r="B39" s="63" t="s">
        <v>258</v>
      </c>
      <c r="C39" s="71" t="s">
        <v>259</v>
      </c>
      <c r="D39" s="64"/>
      <c r="E39" s="67">
        <v>5</v>
      </c>
      <c r="F39" s="68"/>
      <c r="G39" s="63"/>
      <c r="H39" s="63"/>
      <c r="I39" s="63"/>
      <c r="J39" s="63"/>
      <c r="K39" s="67"/>
      <c r="L39" s="63"/>
      <c r="M39" s="63"/>
      <c r="N39" s="63"/>
      <c r="O39" s="63"/>
      <c r="P39" s="63"/>
      <c r="Q39" s="68"/>
      <c r="R39" s="74">
        <v>466.1</v>
      </c>
      <c r="S39" s="74">
        <v>466.1</v>
      </c>
      <c r="T39" s="74">
        <v>466.1</v>
      </c>
      <c r="U39" s="74">
        <v>466.1</v>
      </c>
      <c r="V39" s="62"/>
      <c r="W39" s="63">
        <v>1</v>
      </c>
      <c r="X39" s="63" t="s">
        <v>260</v>
      </c>
    </row>
    <row r="40" spans="1:24" ht="31.5">
      <c r="A40" s="63">
        <v>28</v>
      </c>
      <c r="B40" s="63" t="s">
        <v>261</v>
      </c>
      <c r="C40" s="71" t="s">
        <v>262</v>
      </c>
      <c r="D40" s="64"/>
      <c r="E40" s="67">
        <v>7</v>
      </c>
      <c r="F40" s="68"/>
      <c r="G40" s="63"/>
      <c r="H40" s="63"/>
      <c r="I40" s="63"/>
      <c r="J40" s="63"/>
      <c r="K40" s="67"/>
      <c r="L40" s="63"/>
      <c r="M40" s="63"/>
      <c r="N40" s="63"/>
      <c r="O40" s="63"/>
      <c r="P40" s="63"/>
      <c r="Q40" s="68"/>
      <c r="R40" s="74">
        <v>466.1</v>
      </c>
      <c r="S40" s="74">
        <v>466.1</v>
      </c>
      <c r="T40" s="74">
        <v>466.1</v>
      </c>
      <c r="U40" s="74">
        <v>466.1</v>
      </c>
      <c r="V40" s="62"/>
      <c r="W40" s="63">
        <v>1</v>
      </c>
      <c r="X40" s="63" t="s">
        <v>263</v>
      </c>
    </row>
    <row r="41" spans="1:24" ht="47.25">
      <c r="A41" s="63">
        <v>29</v>
      </c>
      <c r="B41" s="63" t="s">
        <v>264</v>
      </c>
      <c r="C41" s="71" t="s">
        <v>265</v>
      </c>
      <c r="D41" s="64"/>
      <c r="E41" s="67"/>
      <c r="F41" s="68">
        <v>20</v>
      </c>
      <c r="G41" s="63"/>
      <c r="H41" s="63"/>
      <c r="I41" s="63"/>
      <c r="J41" s="63"/>
      <c r="K41" s="67"/>
      <c r="L41" s="63"/>
      <c r="M41" s="63"/>
      <c r="N41" s="63"/>
      <c r="O41" s="63"/>
      <c r="P41" s="63"/>
      <c r="Q41" s="68"/>
      <c r="R41" s="75">
        <v>368.63</v>
      </c>
      <c r="S41" s="75">
        <v>7372.6</v>
      </c>
      <c r="T41" s="75">
        <v>7372.6</v>
      </c>
      <c r="U41" s="75">
        <v>7372.6</v>
      </c>
      <c r="V41" s="62"/>
      <c r="W41" s="63">
        <v>1</v>
      </c>
      <c r="X41" s="63" t="s">
        <v>266</v>
      </c>
    </row>
    <row r="42" spans="1:24" ht="15.75">
      <c r="A42" s="63">
        <v>30</v>
      </c>
      <c r="B42" s="63" t="s">
        <v>223</v>
      </c>
      <c r="C42" s="71" t="s">
        <v>224</v>
      </c>
      <c r="D42" s="64"/>
      <c r="E42" s="67"/>
      <c r="F42" s="68">
        <v>25</v>
      </c>
      <c r="G42" s="63"/>
      <c r="H42" s="63"/>
      <c r="I42" s="63"/>
      <c r="J42" s="63"/>
      <c r="K42" s="67"/>
      <c r="L42" s="63"/>
      <c r="M42" s="63"/>
      <c r="N42" s="63"/>
      <c r="O42" s="63"/>
      <c r="P42" s="63"/>
      <c r="Q42" s="68"/>
      <c r="R42" s="75">
        <v>3527</v>
      </c>
      <c r="S42" s="75">
        <v>3527</v>
      </c>
      <c r="T42" s="75">
        <v>3527</v>
      </c>
      <c r="U42" s="75">
        <v>3527</v>
      </c>
      <c r="V42" s="62"/>
      <c r="W42" s="63">
        <v>1</v>
      </c>
      <c r="X42" s="63" t="s">
        <v>225</v>
      </c>
    </row>
    <row r="43" spans="1:24" ht="32.25" thickBot="1">
      <c r="A43" s="63">
        <v>31</v>
      </c>
      <c r="B43" s="63" t="s">
        <v>226</v>
      </c>
      <c r="C43" s="71" t="s">
        <v>227</v>
      </c>
      <c r="D43" s="64"/>
      <c r="E43" s="67"/>
      <c r="F43" s="68"/>
      <c r="G43" s="63">
        <v>45</v>
      </c>
      <c r="H43" s="63"/>
      <c r="I43" s="63"/>
      <c r="J43" s="63"/>
      <c r="K43" s="67"/>
      <c r="L43" s="63"/>
      <c r="M43" s="63"/>
      <c r="N43" s="63"/>
      <c r="O43" s="63"/>
      <c r="P43" s="63"/>
      <c r="Q43" s="68"/>
      <c r="R43" s="75">
        <v>3527</v>
      </c>
      <c r="S43" s="75">
        <v>3527</v>
      </c>
      <c r="T43" s="75">
        <v>3527</v>
      </c>
      <c r="U43" s="75">
        <v>3527</v>
      </c>
      <c r="V43" s="62"/>
      <c r="W43" s="63">
        <v>1</v>
      </c>
      <c r="X43" s="63" t="s">
        <v>228</v>
      </c>
    </row>
    <row r="44" spans="1:24" ht="32.25" thickBot="1">
      <c r="A44" s="63">
        <v>32</v>
      </c>
      <c r="B44" s="63" t="s">
        <v>229</v>
      </c>
      <c r="C44" s="71" t="s">
        <v>230</v>
      </c>
      <c r="D44" s="64"/>
      <c r="E44" s="67">
        <v>9</v>
      </c>
      <c r="F44" s="68"/>
      <c r="G44" s="63"/>
      <c r="H44" s="63"/>
      <c r="I44" s="63"/>
      <c r="J44" s="63"/>
      <c r="K44" s="67"/>
      <c r="L44" s="63"/>
      <c r="M44" s="63"/>
      <c r="N44" s="63"/>
      <c r="O44" s="63"/>
      <c r="P44" s="63"/>
      <c r="Q44" s="68"/>
      <c r="R44" s="74">
        <v>466.1</v>
      </c>
      <c r="S44" s="74">
        <v>466.1</v>
      </c>
      <c r="T44" s="74">
        <v>466.1</v>
      </c>
      <c r="U44" s="74">
        <v>466.1</v>
      </c>
      <c r="V44" s="62"/>
      <c r="W44" s="63">
        <v>1</v>
      </c>
      <c r="X44" s="63" t="s">
        <v>231</v>
      </c>
    </row>
    <row r="45" spans="1:24" ht="31.5">
      <c r="A45" s="63">
        <v>33</v>
      </c>
      <c r="B45" s="63" t="s">
        <v>232</v>
      </c>
      <c r="C45" s="71" t="s">
        <v>233</v>
      </c>
      <c r="D45" s="64"/>
      <c r="E45" s="67">
        <v>7</v>
      </c>
      <c r="F45" s="68"/>
      <c r="G45" s="63"/>
      <c r="H45" s="63"/>
      <c r="I45" s="63"/>
      <c r="J45" s="63"/>
      <c r="K45" s="67"/>
      <c r="L45" s="63"/>
      <c r="M45" s="63"/>
      <c r="N45" s="63"/>
      <c r="O45" s="63"/>
      <c r="P45" s="63"/>
      <c r="Q45" s="68"/>
      <c r="R45" s="74">
        <v>466.1</v>
      </c>
      <c r="S45" s="74">
        <v>466.1</v>
      </c>
      <c r="T45" s="74">
        <v>466.1</v>
      </c>
      <c r="U45" s="74">
        <v>466.1</v>
      </c>
      <c r="V45" s="62"/>
      <c r="W45" s="63">
        <v>1</v>
      </c>
      <c r="X45" s="63" t="s">
        <v>234</v>
      </c>
    </row>
    <row r="46" spans="1:24" ht="47.25">
      <c r="A46" s="63">
        <v>34</v>
      </c>
      <c r="B46" s="63" t="s">
        <v>235</v>
      </c>
      <c r="C46" s="71" t="s">
        <v>236</v>
      </c>
      <c r="D46" s="64"/>
      <c r="E46" s="67"/>
      <c r="F46" s="68"/>
      <c r="G46" s="63"/>
      <c r="H46" s="63">
        <v>102</v>
      </c>
      <c r="I46" s="63"/>
      <c r="J46" s="63"/>
      <c r="K46" s="67"/>
      <c r="L46" s="63"/>
      <c r="M46" s="63"/>
      <c r="N46" s="63"/>
      <c r="O46" s="63"/>
      <c r="P46" s="63"/>
      <c r="Q46" s="68"/>
      <c r="R46" s="75">
        <v>53554.15</v>
      </c>
      <c r="S46" s="75">
        <v>53554.15</v>
      </c>
      <c r="T46" s="75">
        <v>53554.15</v>
      </c>
      <c r="U46" s="75">
        <v>53554.15</v>
      </c>
      <c r="V46" s="62"/>
      <c r="W46" s="63">
        <v>1</v>
      </c>
      <c r="X46" s="63" t="s">
        <v>237</v>
      </c>
    </row>
    <row r="47" spans="1:24" ht="48" thickBot="1">
      <c r="A47" s="63">
        <v>35</v>
      </c>
      <c r="B47" s="63" t="s">
        <v>238</v>
      </c>
      <c r="C47" s="71" t="s">
        <v>239</v>
      </c>
      <c r="D47" s="64"/>
      <c r="E47" s="67"/>
      <c r="F47" s="68"/>
      <c r="G47" s="63"/>
      <c r="H47" s="63"/>
      <c r="I47" s="63"/>
      <c r="J47" s="63"/>
      <c r="K47" s="67"/>
      <c r="L47" s="63"/>
      <c r="M47" s="63"/>
      <c r="N47" s="63"/>
      <c r="O47" s="63"/>
      <c r="P47" s="63"/>
      <c r="Q47" s="68">
        <v>261</v>
      </c>
      <c r="R47" s="75">
        <v>1394000</v>
      </c>
      <c r="S47" s="75">
        <v>1394000</v>
      </c>
      <c r="T47" s="75">
        <v>1394000</v>
      </c>
      <c r="U47" s="75">
        <v>1394000</v>
      </c>
      <c r="V47" s="62"/>
      <c r="W47" s="63">
        <v>1</v>
      </c>
      <c r="X47" s="63" t="s">
        <v>240</v>
      </c>
    </row>
    <row r="48" spans="1:24" ht="32.25" thickBot="1">
      <c r="A48" s="68">
        <v>36</v>
      </c>
      <c r="B48" s="63" t="s">
        <v>199</v>
      </c>
      <c r="C48" s="71" t="s">
        <v>200</v>
      </c>
      <c r="D48" s="64"/>
      <c r="E48" s="67">
        <v>15</v>
      </c>
      <c r="F48" s="68"/>
      <c r="G48" s="63"/>
      <c r="H48" s="63"/>
      <c r="I48" s="63"/>
      <c r="J48" s="63"/>
      <c r="K48" s="67"/>
      <c r="L48" s="63"/>
      <c r="M48" s="63"/>
      <c r="N48" s="63"/>
      <c r="O48" s="63"/>
      <c r="P48" s="63"/>
      <c r="Q48" s="68"/>
      <c r="R48" s="74">
        <v>466.1</v>
      </c>
      <c r="S48" s="74">
        <v>466.1</v>
      </c>
      <c r="T48" s="74">
        <v>466.1</v>
      </c>
      <c r="U48" s="74">
        <v>466.1</v>
      </c>
      <c r="V48" s="62"/>
      <c r="W48" s="63">
        <v>1</v>
      </c>
      <c r="X48" s="63" t="s">
        <v>201</v>
      </c>
    </row>
    <row r="49" spans="1:24" ht="47.25">
      <c r="A49" s="5">
        <v>37</v>
      </c>
      <c r="B49" s="1" t="s">
        <v>165</v>
      </c>
      <c r="C49" s="70" t="s">
        <v>166</v>
      </c>
      <c r="D49" s="29"/>
      <c r="E49" s="3">
        <v>11</v>
      </c>
      <c r="F49" s="5"/>
      <c r="G49" s="1"/>
      <c r="H49" s="1"/>
      <c r="I49" s="1"/>
      <c r="J49" s="1"/>
      <c r="K49" s="3"/>
      <c r="L49" s="1"/>
      <c r="M49" s="1"/>
      <c r="N49" s="1"/>
      <c r="O49" s="1"/>
      <c r="P49" s="1"/>
      <c r="Q49" s="5"/>
      <c r="R49" s="74">
        <v>466.1</v>
      </c>
      <c r="S49" s="74">
        <v>466.1</v>
      </c>
      <c r="T49" s="74">
        <v>466.1</v>
      </c>
      <c r="U49" s="74">
        <v>466.1</v>
      </c>
      <c r="V49" s="19"/>
      <c r="W49" s="1">
        <v>1</v>
      </c>
      <c r="X49" s="1" t="s">
        <v>167</v>
      </c>
    </row>
    <row r="50" spans="1:24" ht="15.75">
      <c r="A50" s="68">
        <v>38</v>
      </c>
      <c r="B50" s="68" t="s">
        <v>150</v>
      </c>
      <c r="C50" s="71" t="s">
        <v>151</v>
      </c>
      <c r="D50" s="64"/>
      <c r="E50" s="64"/>
      <c r="F50" s="63">
        <v>22</v>
      </c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7"/>
      <c r="R50" s="75"/>
      <c r="S50" s="75">
        <v>6872.762</v>
      </c>
      <c r="T50" s="75">
        <v>6872.762</v>
      </c>
      <c r="U50" s="75">
        <v>6872.762</v>
      </c>
      <c r="V50" s="62"/>
      <c r="W50" s="64">
        <v>1</v>
      </c>
      <c r="X50" s="64" t="s">
        <v>152</v>
      </c>
    </row>
    <row r="51" spans="1:24" ht="31.5">
      <c r="A51" s="68">
        <v>39</v>
      </c>
      <c r="B51" s="65" t="s">
        <v>89</v>
      </c>
      <c r="C51" s="71" t="s">
        <v>90</v>
      </c>
      <c r="D51" s="64"/>
      <c r="E51" s="64">
        <v>15</v>
      </c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7"/>
      <c r="R51" s="75">
        <v>466.1</v>
      </c>
      <c r="S51" s="75">
        <v>466.1</v>
      </c>
      <c r="T51" s="75">
        <v>466.1</v>
      </c>
      <c r="U51" s="75">
        <v>466.1</v>
      </c>
      <c r="V51" s="62"/>
      <c r="W51" s="64">
        <v>1</v>
      </c>
      <c r="X51" s="64" t="s">
        <v>91</v>
      </c>
    </row>
    <row r="52" spans="1:24" ht="31.5">
      <c r="A52" s="68">
        <v>40</v>
      </c>
      <c r="B52" s="63" t="s">
        <v>92</v>
      </c>
      <c r="C52" s="71" t="s">
        <v>93</v>
      </c>
      <c r="D52" s="64"/>
      <c r="E52" s="67"/>
      <c r="F52" s="68"/>
      <c r="G52" s="63"/>
      <c r="H52" s="63">
        <v>70</v>
      </c>
      <c r="I52" s="63"/>
      <c r="J52" s="63"/>
      <c r="K52" s="67"/>
      <c r="L52" s="63"/>
      <c r="M52" s="63"/>
      <c r="N52" s="63"/>
      <c r="O52" s="63"/>
      <c r="P52" s="63"/>
      <c r="Q52" s="68"/>
      <c r="R52" s="75">
        <v>368.63</v>
      </c>
      <c r="S52" s="76">
        <v>25804</v>
      </c>
      <c r="T52" s="76">
        <v>25804</v>
      </c>
      <c r="U52" s="76">
        <v>25804</v>
      </c>
      <c r="V52" s="62"/>
      <c r="W52" s="63">
        <v>1</v>
      </c>
      <c r="X52" s="63" t="s">
        <v>94</v>
      </c>
    </row>
    <row r="53" spans="1:24" ht="31.5">
      <c r="A53" s="68">
        <v>41</v>
      </c>
      <c r="B53" s="63" t="s">
        <v>95</v>
      </c>
      <c r="C53" s="71" t="s">
        <v>96</v>
      </c>
      <c r="D53" s="64"/>
      <c r="E53" s="67"/>
      <c r="F53" s="68"/>
      <c r="G53" s="63">
        <v>40</v>
      </c>
      <c r="H53" s="63"/>
      <c r="I53" s="63"/>
      <c r="J53" s="63"/>
      <c r="K53" s="67"/>
      <c r="L53" s="63"/>
      <c r="M53" s="63"/>
      <c r="N53" s="63"/>
      <c r="O53" s="63"/>
      <c r="P53" s="63"/>
      <c r="Q53" s="68"/>
      <c r="R53" s="75">
        <v>368.63</v>
      </c>
      <c r="S53" s="76">
        <v>14745.2</v>
      </c>
      <c r="T53" s="76">
        <v>14745.2</v>
      </c>
      <c r="U53" s="76">
        <v>14745.2</v>
      </c>
      <c r="V53" s="62"/>
      <c r="W53" s="63">
        <v>1</v>
      </c>
      <c r="X53" s="63" t="s">
        <v>97</v>
      </c>
    </row>
    <row r="54" spans="1:24" ht="31.5">
      <c r="A54" s="68">
        <v>42</v>
      </c>
      <c r="B54" s="63" t="s">
        <v>98</v>
      </c>
      <c r="C54" s="71" t="s">
        <v>99</v>
      </c>
      <c r="D54" s="64"/>
      <c r="E54" s="67"/>
      <c r="F54" s="68"/>
      <c r="G54" s="63"/>
      <c r="H54" s="63"/>
      <c r="I54" s="63"/>
      <c r="J54" s="63">
        <v>90</v>
      </c>
      <c r="K54" s="67"/>
      <c r="L54" s="63"/>
      <c r="M54" s="63"/>
      <c r="N54" s="63"/>
      <c r="O54" s="63"/>
      <c r="P54" s="63"/>
      <c r="Q54" s="68"/>
      <c r="R54" s="75">
        <v>3527</v>
      </c>
      <c r="S54" s="75">
        <v>3527</v>
      </c>
      <c r="T54" s="75">
        <v>3527</v>
      </c>
      <c r="U54" s="75">
        <v>3527</v>
      </c>
      <c r="V54" s="62"/>
      <c r="W54" s="63">
        <v>1</v>
      </c>
      <c r="X54" s="63" t="s">
        <v>100</v>
      </c>
    </row>
    <row r="55" spans="1:24" ht="31.5">
      <c r="A55" s="68">
        <v>43</v>
      </c>
      <c r="B55" s="63" t="s">
        <v>101</v>
      </c>
      <c r="C55" s="71" t="s">
        <v>102</v>
      </c>
      <c r="D55" s="64"/>
      <c r="E55" s="67">
        <v>5</v>
      </c>
      <c r="F55" s="68"/>
      <c r="G55" s="63"/>
      <c r="H55" s="63"/>
      <c r="I55" s="63"/>
      <c r="J55" s="63"/>
      <c r="K55" s="67"/>
      <c r="L55" s="63"/>
      <c r="M55" s="63"/>
      <c r="N55" s="63"/>
      <c r="O55" s="63"/>
      <c r="P55" s="63"/>
      <c r="Q55" s="68"/>
      <c r="R55" s="75">
        <v>466.1</v>
      </c>
      <c r="S55" s="75">
        <v>466.1</v>
      </c>
      <c r="T55" s="75">
        <v>466.1</v>
      </c>
      <c r="U55" s="75">
        <v>466.1</v>
      </c>
      <c r="V55" s="62"/>
      <c r="W55" s="63">
        <v>1</v>
      </c>
      <c r="X55" s="63" t="s">
        <v>103</v>
      </c>
    </row>
    <row r="56" spans="1:24" ht="47.25">
      <c r="A56" s="68">
        <v>44</v>
      </c>
      <c r="B56" s="63" t="s">
        <v>104</v>
      </c>
      <c r="C56" s="71" t="s">
        <v>105</v>
      </c>
      <c r="D56" s="64"/>
      <c r="E56" s="67">
        <v>11</v>
      </c>
      <c r="F56" s="68"/>
      <c r="G56" s="63"/>
      <c r="H56" s="63"/>
      <c r="I56" s="63"/>
      <c r="J56" s="63"/>
      <c r="K56" s="67"/>
      <c r="L56" s="63"/>
      <c r="M56" s="63"/>
      <c r="N56" s="63"/>
      <c r="O56" s="63"/>
      <c r="P56" s="63"/>
      <c r="Q56" s="68"/>
      <c r="R56" s="75">
        <v>466.1</v>
      </c>
      <c r="S56" s="75">
        <v>466.1</v>
      </c>
      <c r="T56" s="75">
        <v>466.1</v>
      </c>
      <c r="U56" s="75">
        <v>466.1</v>
      </c>
      <c r="V56" s="62"/>
      <c r="W56" s="63">
        <v>1</v>
      </c>
      <c r="X56" s="63" t="s">
        <v>106</v>
      </c>
    </row>
    <row r="57" spans="1:24" ht="47.25">
      <c r="A57" s="68">
        <v>45</v>
      </c>
      <c r="B57" s="63" t="s">
        <v>107</v>
      </c>
      <c r="C57" s="71" t="s">
        <v>108</v>
      </c>
      <c r="D57" s="64"/>
      <c r="E57" s="67">
        <v>1.6</v>
      </c>
      <c r="F57" s="68"/>
      <c r="G57" s="63"/>
      <c r="H57" s="63"/>
      <c r="I57" s="63"/>
      <c r="J57" s="63"/>
      <c r="K57" s="67"/>
      <c r="L57" s="63"/>
      <c r="M57" s="63"/>
      <c r="N57" s="63"/>
      <c r="O57" s="63"/>
      <c r="P57" s="63"/>
      <c r="Q57" s="68"/>
      <c r="R57" s="75">
        <v>466.1</v>
      </c>
      <c r="S57" s="75">
        <v>466.1</v>
      </c>
      <c r="T57" s="75">
        <v>466.1</v>
      </c>
      <c r="U57" s="75">
        <v>466.1</v>
      </c>
      <c r="V57" s="62"/>
      <c r="W57" s="63">
        <v>1</v>
      </c>
      <c r="X57" s="63" t="s">
        <v>109</v>
      </c>
    </row>
    <row r="58" spans="1:24" ht="31.5">
      <c r="A58" s="68">
        <v>46</v>
      </c>
      <c r="B58" s="63" t="s">
        <v>110</v>
      </c>
      <c r="C58" s="71" t="s">
        <v>111</v>
      </c>
      <c r="D58" s="64"/>
      <c r="E58" s="67"/>
      <c r="F58" s="68"/>
      <c r="G58" s="63">
        <v>35</v>
      </c>
      <c r="H58" s="63"/>
      <c r="I58" s="63"/>
      <c r="J58" s="63"/>
      <c r="K58" s="67"/>
      <c r="L58" s="63"/>
      <c r="M58" s="63"/>
      <c r="N58" s="63"/>
      <c r="O58" s="63"/>
      <c r="P58" s="63"/>
      <c r="Q58" s="68"/>
      <c r="R58" s="75">
        <v>368.63</v>
      </c>
      <c r="S58" s="76">
        <v>12902.05</v>
      </c>
      <c r="T58" s="76">
        <v>12902.05</v>
      </c>
      <c r="U58" s="76">
        <v>12902.05</v>
      </c>
      <c r="V58" s="62"/>
      <c r="W58" s="63">
        <v>1</v>
      </c>
      <c r="X58" s="63" t="s">
        <v>112</v>
      </c>
    </row>
    <row r="59" spans="1:24" ht="15.75">
      <c r="A59" s="68">
        <v>47</v>
      </c>
      <c r="B59" s="63" t="s">
        <v>113</v>
      </c>
      <c r="C59" s="71" t="s">
        <v>80</v>
      </c>
      <c r="D59" s="64"/>
      <c r="E59" s="67"/>
      <c r="F59" s="68"/>
      <c r="G59" s="63">
        <v>40</v>
      </c>
      <c r="H59" s="63"/>
      <c r="I59" s="63"/>
      <c r="J59" s="63"/>
      <c r="K59" s="67"/>
      <c r="L59" s="63"/>
      <c r="M59" s="63"/>
      <c r="N59" s="63"/>
      <c r="O59" s="63"/>
      <c r="P59" s="63"/>
      <c r="Q59" s="68"/>
      <c r="R59" s="75">
        <v>466.1</v>
      </c>
      <c r="S59" s="75">
        <v>466.1</v>
      </c>
      <c r="T59" s="75">
        <v>466.1</v>
      </c>
      <c r="U59" s="75">
        <v>466.1</v>
      </c>
      <c r="V59" s="62"/>
      <c r="W59" s="63">
        <v>1</v>
      </c>
      <c r="X59" s="63" t="s">
        <v>79</v>
      </c>
    </row>
    <row r="60" spans="1:24" ht="47.25">
      <c r="A60" s="68">
        <v>48</v>
      </c>
      <c r="B60" s="63" t="s">
        <v>81</v>
      </c>
      <c r="C60" s="71" t="s">
        <v>114</v>
      </c>
      <c r="D60" s="64"/>
      <c r="E60" s="67"/>
      <c r="F60" s="68">
        <v>30</v>
      </c>
      <c r="G60" s="63"/>
      <c r="H60" s="63"/>
      <c r="I60" s="63"/>
      <c r="J60" s="63"/>
      <c r="K60" s="67"/>
      <c r="L60" s="63"/>
      <c r="M60" s="63"/>
      <c r="N60" s="63"/>
      <c r="O60" s="63"/>
      <c r="P60" s="63"/>
      <c r="Q60" s="68"/>
      <c r="R60" s="75">
        <v>368.63</v>
      </c>
      <c r="S60" s="76">
        <v>11058.9</v>
      </c>
      <c r="T60" s="76">
        <v>11058.9</v>
      </c>
      <c r="U60" s="76">
        <v>11058.9</v>
      </c>
      <c r="V60" s="62"/>
      <c r="W60" s="63">
        <v>1</v>
      </c>
      <c r="X60" s="63" t="s">
        <v>82</v>
      </c>
    </row>
    <row r="61" spans="1:24" ht="31.5">
      <c r="A61" s="68">
        <v>49</v>
      </c>
      <c r="B61" s="63" t="s">
        <v>115</v>
      </c>
      <c r="C61" s="71" t="s">
        <v>116</v>
      </c>
      <c r="D61" s="64"/>
      <c r="E61" s="67"/>
      <c r="F61" s="68"/>
      <c r="G61" s="63"/>
      <c r="H61" s="63"/>
      <c r="I61" s="63">
        <v>20</v>
      </c>
      <c r="J61" s="63"/>
      <c r="K61" s="67"/>
      <c r="L61" s="63"/>
      <c r="M61" s="63"/>
      <c r="N61" s="63"/>
      <c r="O61" s="63"/>
      <c r="P61" s="63"/>
      <c r="Q61" s="68"/>
      <c r="R61" s="75">
        <v>368.63</v>
      </c>
      <c r="S61" s="75">
        <v>14745.2</v>
      </c>
      <c r="T61" s="75">
        <v>14745.2</v>
      </c>
      <c r="U61" s="75">
        <v>14745.2</v>
      </c>
      <c r="V61" s="62"/>
      <c r="W61" s="63">
        <v>2</v>
      </c>
      <c r="X61" s="63" t="s">
        <v>117</v>
      </c>
    </row>
    <row r="62" spans="1:24" ht="63">
      <c r="A62" s="68">
        <v>50</v>
      </c>
      <c r="B62" s="63" t="s">
        <v>118</v>
      </c>
      <c r="C62" s="71" t="s">
        <v>119</v>
      </c>
      <c r="D62" s="64"/>
      <c r="E62" s="67"/>
      <c r="F62" s="68"/>
      <c r="G62" s="63">
        <v>60</v>
      </c>
      <c r="H62" s="63"/>
      <c r="I62" s="63"/>
      <c r="J62" s="63"/>
      <c r="K62" s="67"/>
      <c r="L62" s="63"/>
      <c r="M62" s="63"/>
      <c r="N62" s="63"/>
      <c r="O62" s="63"/>
      <c r="P62" s="63"/>
      <c r="Q62" s="68"/>
      <c r="R62" s="75">
        <v>466.1</v>
      </c>
      <c r="S62" s="75">
        <v>466.1</v>
      </c>
      <c r="T62" s="75">
        <v>466.1</v>
      </c>
      <c r="U62" s="75">
        <v>466.1</v>
      </c>
      <c r="V62" s="62"/>
      <c r="W62" s="63">
        <v>1</v>
      </c>
      <c r="X62" s="63" t="s">
        <v>120</v>
      </c>
    </row>
    <row r="63" spans="1:24" ht="31.5">
      <c r="A63" s="68">
        <v>51</v>
      </c>
      <c r="B63" s="63" t="s">
        <v>121</v>
      </c>
      <c r="C63" s="71" t="s">
        <v>122</v>
      </c>
      <c r="D63" s="64"/>
      <c r="E63" s="67"/>
      <c r="F63" s="68"/>
      <c r="G63" s="63"/>
      <c r="H63" s="63"/>
      <c r="I63" s="63"/>
      <c r="J63" s="63"/>
      <c r="K63" s="67"/>
      <c r="L63" s="63"/>
      <c r="M63" s="63">
        <v>85</v>
      </c>
      <c r="N63" s="63"/>
      <c r="O63" s="63"/>
      <c r="P63" s="63"/>
      <c r="Q63" s="68"/>
      <c r="R63" s="75">
        <v>368.63</v>
      </c>
      <c r="S63" s="75">
        <v>31333.55</v>
      </c>
      <c r="T63" s="75">
        <v>31333.55</v>
      </c>
      <c r="U63" s="75">
        <v>31333.55</v>
      </c>
      <c r="V63" s="62"/>
      <c r="W63" s="63">
        <v>1</v>
      </c>
      <c r="X63" s="63" t="s">
        <v>123</v>
      </c>
    </row>
    <row r="64" spans="1:24" ht="47.25">
      <c r="A64" s="68">
        <v>52</v>
      </c>
      <c r="B64" s="63" t="s">
        <v>124</v>
      </c>
      <c r="C64" s="71" t="s">
        <v>125</v>
      </c>
      <c r="D64" s="64"/>
      <c r="E64" s="67">
        <v>7</v>
      </c>
      <c r="F64" s="68"/>
      <c r="G64" s="63"/>
      <c r="H64" s="63"/>
      <c r="I64" s="63"/>
      <c r="J64" s="63"/>
      <c r="K64" s="67"/>
      <c r="L64" s="63"/>
      <c r="M64" s="63"/>
      <c r="N64" s="63"/>
      <c r="O64" s="63"/>
      <c r="P64" s="63"/>
      <c r="Q64" s="68"/>
      <c r="R64" s="75">
        <v>466.1</v>
      </c>
      <c r="S64" s="75">
        <v>466.1</v>
      </c>
      <c r="T64" s="75">
        <v>466.1</v>
      </c>
      <c r="U64" s="75">
        <v>466.1</v>
      </c>
      <c r="V64" s="62"/>
      <c r="W64" s="63">
        <v>1</v>
      </c>
      <c r="X64" s="63" t="s">
        <v>126</v>
      </c>
    </row>
    <row r="65" spans="1:24" ht="15.75">
      <c r="A65" s="68">
        <v>53</v>
      </c>
      <c r="B65" s="63" t="s">
        <v>127</v>
      </c>
      <c r="C65" s="71" t="s">
        <v>128</v>
      </c>
      <c r="D65" s="64"/>
      <c r="E65" s="67"/>
      <c r="F65" s="68"/>
      <c r="G65" s="63">
        <v>74</v>
      </c>
      <c r="H65" s="63"/>
      <c r="I65" s="63"/>
      <c r="J65" s="63"/>
      <c r="K65" s="67"/>
      <c r="L65" s="63"/>
      <c r="M65" s="63"/>
      <c r="N65" s="63"/>
      <c r="O65" s="63"/>
      <c r="P65" s="63"/>
      <c r="Q65" s="68"/>
      <c r="R65" s="75">
        <v>466.1</v>
      </c>
      <c r="S65" s="75">
        <v>34491.4</v>
      </c>
      <c r="T65" s="75">
        <v>34491.4</v>
      </c>
      <c r="U65" s="75">
        <v>34491.4</v>
      </c>
      <c r="V65" s="62"/>
      <c r="W65" s="63">
        <v>74</v>
      </c>
      <c r="X65" s="63" t="s">
        <v>83</v>
      </c>
    </row>
    <row r="66" spans="1:24" ht="31.5">
      <c r="A66" s="68">
        <v>54</v>
      </c>
      <c r="B66" s="63" t="s">
        <v>129</v>
      </c>
      <c r="C66" s="71" t="s">
        <v>130</v>
      </c>
      <c r="D66" s="64"/>
      <c r="E66" s="67">
        <v>11</v>
      </c>
      <c r="F66" s="68"/>
      <c r="G66" s="63"/>
      <c r="H66" s="63"/>
      <c r="I66" s="63"/>
      <c r="J66" s="63"/>
      <c r="K66" s="67"/>
      <c r="L66" s="63"/>
      <c r="M66" s="63"/>
      <c r="N66" s="63"/>
      <c r="O66" s="63"/>
      <c r="P66" s="63"/>
      <c r="Q66" s="68"/>
      <c r="R66" s="75">
        <v>466.1</v>
      </c>
      <c r="S66" s="75">
        <v>466.1</v>
      </c>
      <c r="T66" s="75">
        <v>466.1</v>
      </c>
      <c r="U66" s="75">
        <v>466.1</v>
      </c>
      <c r="V66" s="62"/>
      <c r="W66" s="63">
        <v>1</v>
      </c>
      <c r="X66" s="63" t="s">
        <v>131</v>
      </c>
    </row>
    <row r="67" spans="1:24" ht="31.5">
      <c r="A67" s="68">
        <v>55</v>
      </c>
      <c r="B67" s="63" t="s">
        <v>132</v>
      </c>
      <c r="C67" s="71" t="s">
        <v>133</v>
      </c>
      <c r="D67" s="64"/>
      <c r="E67" s="67">
        <v>1</v>
      </c>
      <c r="F67" s="68"/>
      <c r="G67" s="63"/>
      <c r="H67" s="63"/>
      <c r="I67" s="63"/>
      <c r="J67" s="63"/>
      <c r="K67" s="67"/>
      <c r="L67" s="63"/>
      <c r="M67" s="63"/>
      <c r="N67" s="63"/>
      <c r="O67" s="63"/>
      <c r="P67" s="63"/>
      <c r="Q67" s="68"/>
      <c r="R67" s="75">
        <v>466.1</v>
      </c>
      <c r="S67" s="75">
        <v>17711.8</v>
      </c>
      <c r="T67" s="75">
        <v>17711.8</v>
      </c>
      <c r="U67" s="75">
        <v>17711.8</v>
      </c>
      <c r="V67" s="62"/>
      <c r="W67" s="63">
        <v>38</v>
      </c>
      <c r="X67" s="63" t="s">
        <v>134</v>
      </c>
    </row>
    <row r="68" spans="1:24" ht="31.5">
      <c r="A68" s="68">
        <v>56</v>
      </c>
      <c r="B68" s="63" t="s">
        <v>85</v>
      </c>
      <c r="C68" s="71" t="s">
        <v>136</v>
      </c>
      <c r="D68" s="64"/>
      <c r="E68" s="67">
        <v>15</v>
      </c>
      <c r="F68" s="68"/>
      <c r="G68" s="63"/>
      <c r="H68" s="63"/>
      <c r="I68" s="63"/>
      <c r="J68" s="63"/>
      <c r="K68" s="67"/>
      <c r="L68" s="63"/>
      <c r="M68" s="63"/>
      <c r="N68" s="63"/>
      <c r="O68" s="63"/>
      <c r="P68" s="63"/>
      <c r="Q68" s="68"/>
      <c r="R68" s="75">
        <v>466.1</v>
      </c>
      <c r="S68" s="75">
        <v>466.1</v>
      </c>
      <c r="T68" s="75">
        <v>466.1</v>
      </c>
      <c r="U68" s="75">
        <v>466.1</v>
      </c>
      <c r="V68" s="62"/>
      <c r="W68" s="63">
        <v>1</v>
      </c>
      <c r="X68" s="63" t="s">
        <v>137</v>
      </c>
    </row>
    <row r="69" spans="1:24" ht="78.75">
      <c r="A69" s="68">
        <v>57</v>
      </c>
      <c r="B69" s="63" t="s">
        <v>135</v>
      </c>
      <c r="C69" s="71" t="s">
        <v>138</v>
      </c>
      <c r="D69" s="64"/>
      <c r="E69" s="67">
        <v>11</v>
      </c>
      <c r="F69" s="68"/>
      <c r="G69" s="63"/>
      <c r="H69" s="63"/>
      <c r="I69" s="63"/>
      <c r="J69" s="63"/>
      <c r="K69" s="67"/>
      <c r="L69" s="63"/>
      <c r="M69" s="63"/>
      <c r="N69" s="63"/>
      <c r="O69" s="63"/>
      <c r="P69" s="63"/>
      <c r="Q69" s="68"/>
      <c r="R69" s="75">
        <v>466.1</v>
      </c>
      <c r="S69" s="75">
        <v>466.1</v>
      </c>
      <c r="T69" s="75">
        <v>466.1</v>
      </c>
      <c r="U69" s="75">
        <v>466.1</v>
      </c>
      <c r="V69" s="62"/>
      <c r="W69" s="63">
        <v>1</v>
      </c>
      <c r="X69" s="63" t="s">
        <v>139</v>
      </c>
    </row>
    <row r="70" spans="1:24" ht="31.5">
      <c r="A70" s="68">
        <v>58</v>
      </c>
      <c r="B70" s="63" t="s">
        <v>140</v>
      </c>
      <c r="C70" s="71" t="s">
        <v>141</v>
      </c>
      <c r="D70" s="64"/>
      <c r="E70" s="67"/>
      <c r="F70" s="68"/>
      <c r="G70" s="63"/>
      <c r="H70" s="63"/>
      <c r="I70" s="63"/>
      <c r="J70" s="63"/>
      <c r="K70" s="67">
        <v>180</v>
      </c>
      <c r="L70" s="63"/>
      <c r="M70" s="63"/>
      <c r="N70" s="63"/>
      <c r="O70" s="63"/>
      <c r="P70" s="63"/>
      <c r="Q70" s="68"/>
      <c r="R70" s="75">
        <v>368.63</v>
      </c>
      <c r="S70" s="76">
        <v>29490.4</v>
      </c>
      <c r="T70" s="76">
        <v>29490.4</v>
      </c>
      <c r="U70" s="76">
        <v>29490.4</v>
      </c>
      <c r="V70" s="62"/>
      <c r="W70" s="63">
        <v>1</v>
      </c>
      <c r="X70" s="63" t="s">
        <v>84</v>
      </c>
    </row>
    <row r="71" spans="1:24" ht="31.5">
      <c r="A71" s="68">
        <v>59</v>
      </c>
      <c r="B71" s="73" t="s">
        <v>295</v>
      </c>
      <c r="C71" s="71" t="s">
        <v>297</v>
      </c>
      <c r="D71" s="64"/>
      <c r="E71" s="67"/>
      <c r="F71" s="68"/>
      <c r="G71" s="63">
        <v>70</v>
      </c>
      <c r="H71" s="63"/>
      <c r="I71" s="63"/>
      <c r="J71" s="63"/>
      <c r="K71" s="67"/>
      <c r="L71" s="63"/>
      <c r="M71" s="63"/>
      <c r="N71" s="63"/>
      <c r="O71" s="63"/>
      <c r="P71" s="63"/>
      <c r="Q71" s="68"/>
      <c r="R71" s="75">
        <v>2637.04</v>
      </c>
      <c r="S71" s="76">
        <v>184578.8</v>
      </c>
      <c r="T71" s="76">
        <v>184578.8</v>
      </c>
      <c r="U71" s="76">
        <v>184578.8</v>
      </c>
      <c r="V71" s="62"/>
      <c r="W71" s="63">
        <v>1</v>
      </c>
      <c r="X71" s="63" t="s">
        <v>296</v>
      </c>
    </row>
    <row r="72" spans="1:24" ht="31.5">
      <c r="A72" s="68">
        <v>60</v>
      </c>
      <c r="B72" s="63" t="s">
        <v>298</v>
      </c>
      <c r="C72" s="71" t="s">
        <v>299</v>
      </c>
      <c r="D72" s="64"/>
      <c r="E72" s="67"/>
      <c r="F72" s="68"/>
      <c r="G72" s="63"/>
      <c r="H72" s="63"/>
      <c r="I72" s="63"/>
      <c r="J72" s="63"/>
      <c r="K72" s="67">
        <v>310</v>
      </c>
      <c r="L72" s="63"/>
      <c r="M72" s="63"/>
      <c r="N72" s="63"/>
      <c r="O72" s="63"/>
      <c r="P72" s="63"/>
      <c r="Q72" s="68"/>
      <c r="R72" s="75">
        <v>252981.35</v>
      </c>
      <c r="S72" s="75">
        <v>252981.35</v>
      </c>
      <c r="T72" s="75">
        <v>252981.35</v>
      </c>
      <c r="U72" s="75">
        <v>252981.35</v>
      </c>
      <c r="V72" s="62"/>
      <c r="W72" s="63">
        <v>1</v>
      </c>
      <c r="X72" s="63" t="s">
        <v>300</v>
      </c>
    </row>
    <row r="73" spans="1:24" ht="31.5">
      <c r="A73" s="68">
        <v>61</v>
      </c>
      <c r="B73" s="63" t="s">
        <v>301</v>
      </c>
      <c r="C73" s="71" t="s">
        <v>302</v>
      </c>
      <c r="D73" s="64"/>
      <c r="E73" s="67"/>
      <c r="F73" s="68"/>
      <c r="G73" s="63"/>
      <c r="H73" s="63"/>
      <c r="I73" s="63"/>
      <c r="J73" s="63">
        <v>85</v>
      </c>
      <c r="K73" s="67"/>
      <c r="L73" s="63"/>
      <c r="M73" s="63"/>
      <c r="N73" s="63"/>
      <c r="O73" s="63"/>
      <c r="P73" s="63"/>
      <c r="Q73" s="68"/>
      <c r="R73" s="75">
        <v>38528.8</v>
      </c>
      <c r="S73" s="75">
        <v>38528.8</v>
      </c>
      <c r="T73" s="75">
        <v>38528.8</v>
      </c>
      <c r="U73" s="75">
        <v>38528.8</v>
      </c>
      <c r="V73" s="62"/>
      <c r="W73" s="63">
        <v>1</v>
      </c>
      <c r="X73" s="63" t="s">
        <v>303</v>
      </c>
    </row>
    <row r="74" spans="1:24" ht="31.5">
      <c r="A74" s="68">
        <v>62</v>
      </c>
      <c r="B74" s="63" t="s">
        <v>304</v>
      </c>
      <c r="C74" s="71" t="s">
        <v>305</v>
      </c>
      <c r="D74" s="64"/>
      <c r="E74" s="67"/>
      <c r="F74" s="68"/>
      <c r="G74" s="63"/>
      <c r="H74" s="63"/>
      <c r="I74" s="63"/>
      <c r="J74" s="63">
        <v>74</v>
      </c>
      <c r="K74" s="67"/>
      <c r="L74" s="63"/>
      <c r="M74" s="63"/>
      <c r="N74" s="63"/>
      <c r="O74" s="63"/>
      <c r="P74" s="63"/>
      <c r="Q74" s="68"/>
      <c r="R74" s="75">
        <v>364881.35</v>
      </c>
      <c r="S74" s="75">
        <v>364881.35</v>
      </c>
      <c r="T74" s="75">
        <v>364881.35</v>
      </c>
      <c r="U74" s="75">
        <v>364881.35</v>
      </c>
      <c r="V74" s="62"/>
      <c r="W74" s="63">
        <v>1</v>
      </c>
      <c r="X74" s="63" t="s">
        <v>306</v>
      </c>
    </row>
    <row r="75" spans="1:24" ht="31.5">
      <c r="A75" s="68">
        <v>63</v>
      </c>
      <c r="B75" s="63" t="s">
        <v>307</v>
      </c>
      <c r="C75" s="71" t="s">
        <v>308</v>
      </c>
      <c r="D75" s="64"/>
      <c r="E75" s="67"/>
      <c r="F75" s="68"/>
      <c r="G75" s="63"/>
      <c r="H75" s="63"/>
      <c r="I75" s="63"/>
      <c r="J75" s="63">
        <v>82</v>
      </c>
      <c r="K75" s="67"/>
      <c r="L75" s="63"/>
      <c r="M75" s="63"/>
      <c r="N75" s="63"/>
      <c r="O75" s="63"/>
      <c r="P75" s="63"/>
      <c r="Q75" s="68"/>
      <c r="R75" s="75">
        <v>200482.2</v>
      </c>
      <c r="S75" s="75">
        <v>200482.2</v>
      </c>
      <c r="T75" s="75">
        <v>200482.2</v>
      </c>
      <c r="U75" s="75">
        <v>200482.2</v>
      </c>
      <c r="V75" s="62"/>
      <c r="W75" s="63">
        <v>1</v>
      </c>
      <c r="X75" s="63" t="s">
        <v>309</v>
      </c>
    </row>
    <row r="76" spans="1:24" ht="15.75">
      <c r="A76" s="68">
        <v>64</v>
      </c>
      <c r="B76" s="63" t="s">
        <v>310</v>
      </c>
      <c r="C76" s="71" t="s">
        <v>311</v>
      </c>
      <c r="D76" s="64"/>
      <c r="E76" s="67">
        <v>12</v>
      </c>
      <c r="F76" s="68"/>
      <c r="G76" s="63"/>
      <c r="H76" s="63"/>
      <c r="I76" s="63"/>
      <c r="J76" s="63"/>
      <c r="K76" s="67"/>
      <c r="L76" s="63"/>
      <c r="M76" s="63"/>
      <c r="N76" s="63"/>
      <c r="O76" s="63"/>
      <c r="P76" s="63"/>
      <c r="Q76" s="68"/>
      <c r="R76" s="75">
        <v>368.63</v>
      </c>
      <c r="S76" s="76">
        <v>4423</v>
      </c>
      <c r="T76" s="76">
        <v>4423</v>
      </c>
      <c r="U76" s="76">
        <v>4423</v>
      </c>
      <c r="V76" s="62"/>
      <c r="W76" s="63">
        <v>1</v>
      </c>
      <c r="X76" s="63" t="s">
        <v>312</v>
      </c>
    </row>
    <row r="77" spans="1:24" ht="15.75">
      <c r="A77" s="68">
        <v>65</v>
      </c>
      <c r="B77" s="63" t="s">
        <v>313</v>
      </c>
      <c r="C77" s="71" t="s">
        <v>314</v>
      </c>
      <c r="D77" s="64"/>
      <c r="E77" s="67"/>
      <c r="F77" s="68">
        <v>18</v>
      </c>
      <c r="G77" s="63"/>
      <c r="H77" s="63"/>
      <c r="I77" s="63"/>
      <c r="J77" s="63"/>
      <c r="K77" s="67"/>
      <c r="L77" s="63"/>
      <c r="M77" s="63"/>
      <c r="N77" s="63"/>
      <c r="O77" s="63"/>
      <c r="P77" s="63"/>
      <c r="Q77" s="68"/>
      <c r="R77" s="75">
        <v>466.1</v>
      </c>
      <c r="S77" s="76">
        <v>8389.8</v>
      </c>
      <c r="T77" s="76">
        <v>8389.8</v>
      </c>
      <c r="U77" s="76">
        <v>8389.8</v>
      </c>
      <c r="V77" s="62"/>
      <c r="W77" s="63">
        <v>18</v>
      </c>
      <c r="X77" s="63" t="s">
        <v>315</v>
      </c>
    </row>
    <row r="78" spans="1:24" ht="31.5">
      <c r="A78" s="68">
        <v>66</v>
      </c>
      <c r="B78" s="63" t="s">
        <v>316</v>
      </c>
      <c r="C78" s="71" t="s">
        <v>319</v>
      </c>
      <c r="D78" s="64"/>
      <c r="E78" s="67">
        <v>15</v>
      </c>
      <c r="F78" s="68"/>
      <c r="G78" s="63"/>
      <c r="H78" s="63"/>
      <c r="I78" s="63"/>
      <c r="J78" s="63"/>
      <c r="K78" s="67"/>
      <c r="L78" s="63"/>
      <c r="M78" s="63"/>
      <c r="N78" s="63"/>
      <c r="O78" s="63"/>
      <c r="P78" s="63"/>
      <c r="Q78" s="68"/>
      <c r="R78" s="75">
        <v>466.1</v>
      </c>
      <c r="S78" s="75">
        <v>466.1</v>
      </c>
      <c r="T78" s="75">
        <v>466.1</v>
      </c>
      <c r="U78" s="75">
        <v>466.1</v>
      </c>
      <c r="V78" s="62"/>
      <c r="W78" s="63">
        <v>1</v>
      </c>
      <c r="X78" s="63" t="s">
        <v>320</v>
      </c>
    </row>
    <row r="79" spans="1:24" ht="15.75">
      <c r="A79" s="68">
        <v>67</v>
      </c>
      <c r="B79" s="63" t="s">
        <v>321</v>
      </c>
      <c r="C79" s="71" t="s">
        <v>322</v>
      </c>
      <c r="D79" s="64"/>
      <c r="E79" s="67"/>
      <c r="F79" s="68"/>
      <c r="G79" s="63">
        <v>50</v>
      </c>
      <c r="H79" s="63"/>
      <c r="I79" s="63"/>
      <c r="J79" s="63"/>
      <c r="K79" s="67"/>
      <c r="L79" s="63"/>
      <c r="M79" s="63"/>
      <c r="N79" s="63"/>
      <c r="O79" s="63"/>
      <c r="P79" s="63"/>
      <c r="Q79" s="68"/>
      <c r="R79" s="75">
        <v>368.63</v>
      </c>
      <c r="S79" s="76">
        <v>18431.5</v>
      </c>
      <c r="T79" s="76">
        <v>18431.5</v>
      </c>
      <c r="U79" s="76">
        <v>18431.5</v>
      </c>
      <c r="V79" s="62"/>
      <c r="W79" s="63">
        <v>1</v>
      </c>
      <c r="X79" s="63" t="s">
        <v>323</v>
      </c>
    </row>
    <row r="80" spans="1:24" ht="31.5">
      <c r="A80" s="68">
        <v>68</v>
      </c>
      <c r="B80" s="63" t="s">
        <v>324</v>
      </c>
      <c r="C80" s="71" t="s">
        <v>325</v>
      </c>
      <c r="D80" s="64"/>
      <c r="E80" s="67"/>
      <c r="F80" s="68"/>
      <c r="G80" s="63"/>
      <c r="H80" s="63"/>
      <c r="I80" s="63"/>
      <c r="J80" s="63"/>
      <c r="K80" s="67">
        <v>115</v>
      </c>
      <c r="L80" s="63"/>
      <c r="M80" s="63"/>
      <c r="N80" s="63"/>
      <c r="O80" s="63"/>
      <c r="P80" s="63"/>
      <c r="Q80" s="68"/>
      <c r="R80" s="75">
        <v>368.63</v>
      </c>
      <c r="S80" s="76">
        <v>42392.45</v>
      </c>
      <c r="T80" s="76">
        <v>42392.45</v>
      </c>
      <c r="U80" s="76">
        <v>42392.45</v>
      </c>
      <c r="V80" s="62"/>
      <c r="W80" s="63">
        <v>1</v>
      </c>
      <c r="X80" s="63" t="s">
        <v>326</v>
      </c>
    </row>
    <row r="81" spans="1:24" ht="31.5">
      <c r="A81" s="68">
        <v>69</v>
      </c>
      <c r="B81" s="63" t="s">
        <v>327</v>
      </c>
      <c r="C81" s="71" t="s">
        <v>0</v>
      </c>
      <c r="D81" s="64"/>
      <c r="E81" s="67"/>
      <c r="F81" s="68"/>
      <c r="G81" s="63">
        <v>40</v>
      </c>
      <c r="H81" s="63"/>
      <c r="I81" s="63"/>
      <c r="J81" s="63"/>
      <c r="K81" s="67"/>
      <c r="L81" s="63"/>
      <c r="M81" s="63"/>
      <c r="N81" s="63"/>
      <c r="O81" s="63"/>
      <c r="P81" s="63"/>
      <c r="Q81" s="68"/>
      <c r="R81" s="75">
        <v>368.63</v>
      </c>
      <c r="S81" s="75">
        <v>14745.2</v>
      </c>
      <c r="T81" s="75">
        <v>14745.2</v>
      </c>
      <c r="U81" s="75">
        <v>14745.2</v>
      </c>
      <c r="V81" s="62"/>
      <c r="W81" s="63">
        <v>1</v>
      </c>
      <c r="X81" s="63" t="s">
        <v>1</v>
      </c>
    </row>
    <row r="82" spans="1:24" ht="47.25">
      <c r="A82" s="68">
        <v>70</v>
      </c>
      <c r="B82" s="63" t="s">
        <v>2</v>
      </c>
      <c r="C82" s="71" t="s">
        <v>3</v>
      </c>
      <c r="D82" s="64"/>
      <c r="E82" s="67"/>
      <c r="F82" s="68"/>
      <c r="G82" s="63">
        <v>55</v>
      </c>
      <c r="H82" s="63"/>
      <c r="I82" s="63"/>
      <c r="J82" s="63"/>
      <c r="K82" s="67"/>
      <c r="L82" s="63"/>
      <c r="M82" s="63"/>
      <c r="N82" s="63"/>
      <c r="O82" s="63"/>
      <c r="P82" s="63"/>
      <c r="Q82" s="68"/>
      <c r="R82" s="75">
        <v>6271.7</v>
      </c>
      <c r="S82" s="75">
        <v>6271.7</v>
      </c>
      <c r="T82" s="75">
        <v>6271.7</v>
      </c>
      <c r="U82" s="75">
        <v>6271.7</v>
      </c>
      <c r="V82" s="62"/>
      <c r="W82" s="63">
        <v>1</v>
      </c>
      <c r="X82" s="63" t="s">
        <v>4</v>
      </c>
    </row>
    <row r="83" spans="1:24" ht="31.5">
      <c r="A83" s="68">
        <v>71</v>
      </c>
      <c r="B83" s="63" t="s">
        <v>5</v>
      </c>
      <c r="C83" s="71" t="s">
        <v>6</v>
      </c>
      <c r="D83" s="64"/>
      <c r="E83" s="67"/>
      <c r="F83" s="68"/>
      <c r="G83" s="63">
        <v>85</v>
      </c>
      <c r="H83" s="63"/>
      <c r="I83" s="63"/>
      <c r="J83" s="63"/>
      <c r="K83" s="67"/>
      <c r="L83" s="63"/>
      <c r="M83" s="63"/>
      <c r="N83" s="63"/>
      <c r="O83" s="63"/>
      <c r="P83" s="63"/>
      <c r="Q83" s="68"/>
      <c r="R83" s="75">
        <v>2268.41</v>
      </c>
      <c r="S83" s="76">
        <v>192814.85</v>
      </c>
      <c r="T83" s="76">
        <v>192814.85</v>
      </c>
      <c r="U83" s="76">
        <v>192814.85</v>
      </c>
      <c r="V83" s="62"/>
      <c r="W83" s="63">
        <v>1</v>
      </c>
      <c r="X83" s="63" t="s">
        <v>7</v>
      </c>
    </row>
    <row r="84" spans="1:24" ht="31.5">
      <c r="A84" s="68">
        <v>72</v>
      </c>
      <c r="B84" s="66" t="s">
        <v>8</v>
      </c>
      <c r="C84" s="71" t="s">
        <v>9</v>
      </c>
      <c r="D84" s="64"/>
      <c r="E84" s="67">
        <v>11</v>
      </c>
      <c r="F84" s="68"/>
      <c r="G84" s="63"/>
      <c r="H84" s="63"/>
      <c r="I84" s="63"/>
      <c r="J84" s="63"/>
      <c r="K84" s="67"/>
      <c r="L84" s="63"/>
      <c r="M84" s="63"/>
      <c r="N84" s="63"/>
      <c r="O84" s="63"/>
      <c r="P84" s="63"/>
      <c r="Q84" s="68"/>
      <c r="R84" s="75">
        <v>466.1</v>
      </c>
      <c r="S84" s="75">
        <v>466.1</v>
      </c>
      <c r="T84" s="75">
        <v>466.1</v>
      </c>
      <c r="U84" s="75">
        <v>466.1</v>
      </c>
      <c r="V84" s="62"/>
      <c r="W84" s="63">
        <v>1</v>
      </c>
      <c r="X84" s="63" t="s">
        <v>10</v>
      </c>
    </row>
    <row r="85" spans="1:24" ht="63">
      <c r="A85" s="68">
        <v>73</v>
      </c>
      <c r="B85" s="66" t="s">
        <v>11</v>
      </c>
      <c r="C85" s="71" t="s">
        <v>12</v>
      </c>
      <c r="D85" s="64"/>
      <c r="E85" s="67"/>
      <c r="F85" s="68"/>
      <c r="G85" s="63"/>
      <c r="H85" s="63"/>
      <c r="I85" s="63"/>
      <c r="J85" s="63">
        <v>100</v>
      </c>
      <c r="K85" s="67"/>
      <c r="L85" s="63"/>
      <c r="M85" s="63"/>
      <c r="N85" s="63"/>
      <c r="O85" s="63"/>
      <c r="P85" s="63"/>
      <c r="Q85" s="68"/>
      <c r="R85" s="75">
        <v>368.63</v>
      </c>
      <c r="S85" s="75">
        <v>36863</v>
      </c>
      <c r="T85" s="75">
        <v>36863</v>
      </c>
      <c r="U85" s="75">
        <v>36863</v>
      </c>
      <c r="V85" s="62"/>
      <c r="W85" s="63">
        <v>1</v>
      </c>
      <c r="X85" s="63" t="s">
        <v>13</v>
      </c>
    </row>
    <row r="86" spans="1:24" ht="47.25">
      <c r="A86" s="68">
        <v>74</v>
      </c>
      <c r="B86" s="66" t="s">
        <v>14</v>
      </c>
      <c r="C86" s="71" t="s">
        <v>15</v>
      </c>
      <c r="D86" s="64"/>
      <c r="E86" s="67">
        <v>15</v>
      </c>
      <c r="F86" s="68"/>
      <c r="G86" s="63"/>
      <c r="H86" s="63"/>
      <c r="I86" s="63"/>
      <c r="J86" s="63"/>
      <c r="K86" s="67"/>
      <c r="L86" s="63"/>
      <c r="M86" s="63"/>
      <c r="N86" s="63"/>
      <c r="O86" s="63"/>
      <c r="P86" s="63"/>
      <c r="Q86" s="68"/>
      <c r="R86" s="75">
        <v>466.1</v>
      </c>
      <c r="S86" s="75">
        <v>466.1</v>
      </c>
      <c r="T86" s="75">
        <v>466.1</v>
      </c>
      <c r="U86" s="75">
        <v>466.1</v>
      </c>
      <c r="V86" s="62"/>
      <c r="W86" s="63">
        <v>1</v>
      </c>
      <c r="X86" s="63" t="s">
        <v>16</v>
      </c>
    </row>
    <row r="87" spans="1:24" ht="31.5">
      <c r="A87" s="68">
        <v>75</v>
      </c>
      <c r="B87" s="66" t="s">
        <v>17</v>
      </c>
      <c r="C87" s="71" t="s">
        <v>18</v>
      </c>
      <c r="D87" s="64"/>
      <c r="E87" s="67">
        <v>8</v>
      </c>
      <c r="F87" s="68"/>
      <c r="G87" s="63"/>
      <c r="H87" s="63"/>
      <c r="I87" s="63"/>
      <c r="J87" s="63"/>
      <c r="K87" s="67"/>
      <c r="L87" s="63"/>
      <c r="M87" s="63"/>
      <c r="N87" s="63"/>
      <c r="O87" s="63"/>
      <c r="P87" s="63"/>
      <c r="Q87" s="68"/>
      <c r="R87" s="75">
        <v>466.1</v>
      </c>
      <c r="S87" s="75">
        <v>466.1</v>
      </c>
      <c r="T87" s="75">
        <v>466.1</v>
      </c>
      <c r="U87" s="75">
        <v>466.1</v>
      </c>
      <c r="V87" s="62"/>
      <c r="W87" s="63">
        <v>1</v>
      </c>
      <c r="X87" s="63" t="s">
        <v>19</v>
      </c>
    </row>
    <row r="88" spans="1:24" ht="63">
      <c r="A88" s="68">
        <v>76</v>
      </c>
      <c r="B88" s="66" t="s">
        <v>20</v>
      </c>
      <c r="C88" s="71" t="s">
        <v>21</v>
      </c>
      <c r="D88" s="64"/>
      <c r="E88" s="67">
        <v>15</v>
      </c>
      <c r="F88" s="68"/>
      <c r="G88" s="63"/>
      <c r="H88" s="63"/>
      <c r="I88" s="63"/>
      <c r="J88" s="63"/>
      <c r="K88" s="67"/>
      <c r="L88" s="63"/>
      <c r="M88" s="63"/>
      <c r="N88" s="63"/>
      <c r="O88" s="63"/>
      <c r="P88" s="63"/>
      <c r="Q88" s="68"/>
      <c r="R88" s="75">
        <v>466.1</v>
      </c>
      <c r="S88" s="75">
        <v>466.1</v>
      </c>
      <c r="T88" s="75">
        <v>466.1</v>
      </c>
      <c r="U88" s="75">
        <v>466.1</v>
      </c>
      <c r="V88" s="62"/>
      <c r="W88" s="63">
        <v>1</v>
      </c>
      <c r="X88" s="63" t="s">
        <v>22</v>
      </c>
    </row>
    <row r="89" spans="1:24" ht="63">
      <c r="A89" s="68">
        <v>77</v>
      </c>
      <c r="B89" s="66" t="s">
        <v>23</v>
      </c>
      <c r="C89" s="71" t="s">
        <v>24</v>
      </c>
      <c r="D89" s="64"/>
      <c r="E89" s="67">
        <v>15</v>
      </c>
      <c r="F89" s="68"/>
      <c r="G89" s="63"/>
      <c r="H89" s="63"/>
      <c r="I89" s="63"/>
      <c r="J89" s="63"/>
      <c r="K89" s="67"/>
      <c r="L89" s="63"/>
      <c r="M89" s="63"/>
      <c r="N89" s="63"/>
      <c r="O89" s="63"/>
      <c r="P89" s="63"/>
      <c r="Q89" s="68"/>
      <c r="R89" s="75">
        <v>466.1</v>
      </c>
      <c r="S89" s="75">
        <v>466.1</v>
      </c>
      <c r="T89" s="75">
        <v>466.1</v>
      </c>
      <c r="U89" s="75">
        <v>466.1</v>
      </c>
      <c r="V89" s="62"/>
      <c r="W89" s="63">
        <v>1</v>
      </c>
      <c r="X89" s="63" t="s">
        <v>25</v>
      </c>
    </row>
    <row r="90" spans="1:24" ht="63">
      <c r="A90" s="68">
        <v>78</v>
      </c>
      <c r="B90" s="66" t="s">
        <v>26</v>
      </c>
      <c r="C90" s="71" t="s">
        <v>27</v>
      </c>
      <c r="D90" s="64"/>
      <c r="E90" s="67">
        <v>15</v>
      </c>
      <c r="F90" s="68"/>
      <c r="G90" s="63"/>
      <c r="H90" s="63"/>
      <c r="I90" s="63"/>
      <c r="J90" s="63"/>
      <c r="K90" s="67"/>
      <c r="L90" s="63"/>
      <c r="M90" s="63"/>
      <c r="N90" s="63"/>
      <c r="O90" s="63"/>
      <c r="P90" s="63"/>
      <c r="Q90" s="68"/>
      <c r="R90" s="75">
        <v>466.1</v>
      </c>
      <c r="S90" s="75">
        <v>466.1</v>
      </c>
      <c r="T90" s="75">
        <v>466.1</v>
      </c>
      <c r="U90" s="75">
        <v>466.1</v>
      </c>
      <c r="V90" s="62"/>
      <c r="W90" s="63">
        <v>1</v>
      </c>
      <c r="X90" s="63" t="s">
        <v>28</v>
      </c>
    </row>
    <row r="91" spans="1:24" ht="63">
      <c r="A91" s="68">
        <v>79</v>
      </c>
      <c r="B91" s="66" t="s">
        <v>29</v>
      </c>
      <c r="C91" s="71" t="s">
        <v>30</v>
      </c>
      <c r="D91" s="64"/>
      <c r="E91" s="67">
        <v>15</v>
      </c>
      <c r="F91" s="68"/>
      <c r="G91" s="63"/>
      <c r="H91" s="63"/>
      <c r="I91" s="63"/>
      <c r="J91" s="63"/>
      <c r="K91" s="67"/>
      <c r="L91" s="63"/>
      <c r="M91" s="63"/>
      <c r="N91" s="63"/>
      <c r="O91" s="63"/>
      <c r="P91" s="63"/>
      <c r="Q91" s="68"/>
      <c r="R91" s="75">
        <v>466.1</v>
      </c>
      <c r="S91" s="75">
        <v>466.1</v>
      </c>
      <c r="T91" s="75">
        <v>466.1</v>
      </c>
      <c r="U91" s="75">
        <v>466.1</v>
      </c>
      <c r="V91" s="62"/>
      <c r="W91" s="63">
        <v>1</v>
      </c>
      <c r="X91" s="63" t="s">
        <v>31</v>
      </c>
    </row>
    <row r="92" spans="1:24" ht="31.5">
      <c r="A92" s="68">
        <v>80</v>
      </c>
      <c r="B92" s="66" t="s">
        <v>32</v>
      </c>
      <c r="C92" s="71" t="s">
        <v>33</v>
      </c>
      <c r="D92" s="64"/>
      <c r="E92" s="67"/>
      <c r="F92" s="68"/>
      <c r="G92" s="63">
        <v>50</v>
      </c>
      <c r="H92" s="63"/>
      <c r="I92" s="63"/>
      <c r="J92" s="63"/>
      <c r="K92" s="67"/>
      <c r="L92" s="63"/>
      <c r="M92" s="63"/>
      <c r="N92" s="63"/>
      <c r="O92" s="63"/>
      <c r="P92" s="63"/>
      <c r="Q92" s="68"/>
      <c r="R92" s="75">
        <v>368.63</v>
      </c>
      <c r="S92" s="76">
        <v>18431.5</v>
      </c>
      <c r="T92" s="76">
        <v>18431.5</v>
      </c>
      <c r="U92" s="76">
        <v>18431.5</v>
      </c>
      <c r="V92" s="62"/>
      <c r="W92" s="63">
        <v>1</v>
      </c>
      <c r="X92" s="63" t="s">
        <v>34</v>
      </c>
    </row>
    <row r="93" spans="1:24" ht="31.5">
      <c r="A93" s="68">
        <v>81</v>
      </c>
      <c r="B93" s="66" t="s">
        <v>35</v>
      </c>
      <c r="C93" s="71" t="s">
        <v>36</v>
      </c>
      <c r="D93" s="64"/>
      <c r="E93" s="67"/>
      <c r="F93" s="68"/>
      <c r="G93" s="63">
        <v>40</v>
      </c>
      <c r="H93" s="63"/>
      <c r="I93" s="63"/>
      <c r="J93" s="63"/>
      <c r="K93" s="67"/>
      <c r="L93" s="63"/>
      <c r="M93" s="63"/>
      <c r="N93" s="63"/>
      <c r="O93" s="63"/>
      <c r="P93" s="63"/>
      <c r="Q93" s="68"/>
      <c r="R93" s="75">
        <v>368.63</v>
      </c>
      <c r="S93" s="75">
        <v>14745</v>
      </c>
      <c r="T93" s="75">
        <v>14745</v>
      </c>
      <c r="U93" s="75">
        <v>14745</v>
      </c>
      <c r="V93" s="62"/>
      <c r="W93" s="63">
        <v>1</v>
      </c>
      <c r="X93" s="63" t="s">
        <v>37</v>
      </c>
    </row>
    <row r="94" spans="1:24" ht="15.75">
      <c r="A94" s="68"/>
      <c r="B94" s="66"/>
      <c r="C94" s="71"/>
      <c r="D94" s="64"/>
      <c r="E94" s="67"/>
      <c r="F94" s="68"/>
      <c r="G94" s="63"/>
      <c r="H94" s="63"/>
      <c r="I94" s="63"/>
      <c r="J94" s="63"/>
      <c r="K94" s="67"/>
      <c r="L94" s="63"/>
      <c r="M94" s="63"/>
      <c r="N94" s="63"/>
      <c r="O94" s="63"/>
      <c r="P94" s="63"/>
      <c r="Q94" s="68"/>
      <c r="R94" s="75"/>
      <c r="S94" s="75"/>
      <c r="T94" s="75"/>
      <c r="U94" s="75"/>
      <c r="V94" s="62"/>
      <c r="W94" s="63"/>
      <c r="X94" s="63"/>
    </row>
    <row r="95" spans="1:24" ht="47.25">
      <c r="A95" s="68">
        <v>82</v>
      </c>
      <c r="B95" s="66" t="s">
        <v>38</v>
      </c>
      <c r="C95" s="71" t="s">
        <v>39</v>
      </c>
      <c r="D95" s="64"/>
      <c r="E95" s="67"/>
      <c r="F95" s="68"/>
      <c r="G95" s="63">
        <v>50</v>
      </c>
      <c r="H95" s="63"/>
      <c r="I95" s="63"/>
      <c r="J95" s="63"/>
      <c r="K95" s="67"/>
      <c r="L95" s="63"/>
      <c r="M95" s="63"/>
      <c r="N95" s="63"/>
      <c r="O95" s="63"/>
      <c r="P95" s="63"/>
      <c r="Q95" s="68"/>
      <c r="R95" s="75">
        <v>368.63</v>
      </c>
      <c r="S95" s="76">
        <v>18431.5</v>
      </c>
      <c r="T95" s="76">
        <v>18431.5</v>
      </c>
      <c r="U95" s="76">
        <v>18431.5</v>
      </c>
      <c r="V95" s="62"/>
      <c r="W95" s="63">
        <v>1</v>
      </c>
      <c r="X95" s="63" t="s">
        <v>242</v>
      </c>
    </row>
    <row r="96" spans="1:24" ht="63">
      <c r="A96" s="68">
        <v>83</v>
      </c>
      <c r="B96" s="66" t="s">
        <v>40</v>
      </c>
      <c r="C96" s="71" t="s">
        <v>41</v>
      </c>
      <c r="D96" s="64"/>
      <c r="E96" s="67">
        <v>15</v>
      </c>
      <c r="F96" s="68"/>
      <c r="G96" s="63"/>
      <c r="H96" s="63"/>
      <c r="I96" s="63"/>
      <c r="J96" s="63"/>
      <c r="K96" s="67"/>
      <c r="L96" s="63"/>
      <c r="M96" s="63"/>
      <c r="N96" s="63"/>
      <c r="O96" s="63"/>
      <c r="P96" s="63"/>
      <c r="Q96" s="68"/>
      <c r="R96" s="75">
        <v>466.1</v>
      </c>
      <c r="S96" s="75">
        <v>466.1</v>
      </c>
      <c r="T96" s="75">
        <v>466.1</v>
      </c>
      <c r="U96" s="75">
        <v>466.1</v>
      </c>
      <c r="V96" s="62"/>
      <c r="W96" s="63">
        <v>1</v>
      </c>
      <c r="X96" s="63" t="s">
        <v>42</v>
      </c>
    </row>
    <row r="97" spans="1:24" ht="47.25">
      <c r="A97" s="68">
        <v>84</v>
      </c>
      <c r="B97" s="66" t="s">
        <v>43</v>
      </c>
      <c r="C97" s="71" t="s">
        <v>44</v>
      </c>
      <c r="D97" s="64"/>
      <c r="E97" s="67"/>
      <c r="F97" s="68"/>
      <c r="G97" s="63"/>
      <c r="H97" s="63"/>
      <c r="I97" s="63"/>
      <c r="J97" s="63">
        <v>92.4</v>
      </c>
      <c r="K97" s="67"/>
      <c r="L97" s="63"/>
      <c r="M97" s="63"/>
      <c r="N97" s="63"/>
      <c r="O97" s="63"/>
      <c r="P97" s="63"/>
      <c r="Q97" s="68"/>
      <c r="R97" s="75">
        <v>1891.98</v>
      </c>
      <c r="S97" s="76">
        <v>174819.49</v>
      </c>
      <c r="T97" s="76">
        <v>174819.49</v>
      </c>
      <c r="U97" s="76">
        <v>174819.49</v>
      </c>
      <c r="V97" s="62"/>
      <c r="W97" s="63">
        <v>1</v>
      </c>
      <c r="X97" s="63" t="s">
        <v>45</v>
      </c>
    </row>
    <row r="98" spans="1:24" ht="15.75">
      <c r="A98" s="68">
        <v>85</v>
      </c>
      <c r="B98" s="66" t="s">
        <v>46</v>
      </c>
      <c r="C98" s="71" t="s">
        <v>47</v>
      </c>
      <c r="D98" s="64"/>
      <c r="E98" s="67"/>
      <c r="F98" s="68"/>
      <c r="G98" s="63">
        <v>72</v>
      </c>
      <c r="H98" s="63"/>
      <c r="I98" s="63"/>
      <c r="J98" s="63"/>
      <c r="K98" s="67"/>
      <c r="L98" s="63"/>
      <c r="M98" s="63"/>
      <c r="N98" s="63"/>
      <c r="O98" s="63"/>
      <c r="P98" s="63"/>
      <c r="Q98" s="68"/>
      <c r="R98" s="75">
        <v>466.1</v>
      </c>
      <c r="S98" s="75">
        <v>8389.8</v>
      </c>
      <c r="T98" s="75">
        <v>8389.8</v>
      </c>
      <c r="U98" s="75">
        <v>8389.8</v>
      </c>
      <c r="V98" s="62"/>
      <c r="W98" s="63">
        <v>18</v>
      </c>
      <c r="X98" s="63" t="s">
        <v>48</v>
      </c>
    </row>
    <row r="99" spans="1:24" ht="15.75">
      <c r="A99" s="68">
        <v>86</v>
      </c>
      <c r="B99" s="66" t="s">
        <v>49</v>
      </c>
      <c r="C99" s="71" t="s">
        <v>50</v>
      </c>
      <c r="D99" s="64"/>
      <c r="E99" s="67">
        <v>2</v>
      </c>
      <c r="F99" s="68"/>
      <c r="G99" s="63"/>
      <c r="H99" s="63"/>
      <c r="I99" s="63"/>
      <c r="J99" s="63"/>
      <c r="K99" s="67"/>
      <c r="L99" s="63"/>
      <c r="M99" s="63"/>
      <c r="N99" s="63"/>
      <c r="O99" s="63"/>
      <c r="P99" s="63"/>
      <c r="Q99" s="68"/>
      <c r="R99" s="75">
        <v>466.1</v>
      </c>
      <c r="S99" s="75">
        <v>466.1</v>
      </c>
      <c r="T99" s="75">
        <v>466.1</v>
      </c>
      <c r="U99" s="75">
        <v>466.1</v>
      </c>
      <c r="V99" s="62"/>
      <c r="W99" s="63">
        <v>1</v>
      </c>
      <c r="X99" s="63" t="s">
        <v>51</v>
      </c>
    </row>
    <row r="100" spans="1:24" ht="31.5">
      <c r="A100" s="68">
        <v>87</v>
      </c>
      <c r="B100" s="66" t="s">
        <v>52</v>
      </c>
      <c r="C100" s="71" t="s">
        <v>53</v>
      </c>
      <c r="D100" s="64"/>
      <c r="E100" s="67">
        <v>15</v>
      </c>
      <c r="F100" s="68"/>
      <c r="G100" s="63"/>
      <c r="H100" s="63"/>
      <c r="I100" s="63"/>
      <c r="J100" s="63"/>
      <c r="K100" s="67"/>
      <c r="L100" s="63"/>
      <c r="M100" s="63"/>
      <c r="N100" s="63"/>
      <c r="O100" s="63"/>
      <c r="P100" s="63"/>
      <c r="Q100" s="68"/>
      <c r="R100" s="75">
        <v>466.1</v>
      </c>
      <c r="S100" s="75">
        <v>466.1</v>
      </c>
      <c r="T100" s="75">
        <v>466.1</v>
      </c>
      <c r="U100" s="75">
        <v>466.1</v>
      </c>
      <c r="V100" s="62"/>
      <c r="W100" s="63">
        <v>1</v>
      </c>
      <c r="X100" s="63" t="s">
        <v>54</v>
      </c>
    </row>
    <row r="101" spans="1:24" ht="15.75">
      <c r="A101" s="68">
        <v>88</v>
      </c>
      <c r="B101" s="66" t="s">
        <v>144</v>
      </c>
      <c r="C101" s="71" t="s">
        <v>145</v>
      </c>
      <c r="D101" s="64"/>
      <c r="E101" s="67"/>
      <c r="F101" s="68"/>
      <c r="G101" s="63"/>
      <c r="H101" s="63"/>
      <c r="I101" s="63">
        <v>25</v>
      </c>
      <c r="J101" s="63"/>
      <c r="K101" s="67"/>
      <c r="L101" s="63"/>
      <c r="M101" s="63"/>
      <c r="N101" s="63"/>
      <c r="O101" s="63"/>
      <c r="P101" s="63"/>
      <c r="Q101" s="68"/>
      <c r="R101" s="75">
        <v>312.4</v>
      </c>
      <c r="S101" s="76">
        <v>7810</v>
      </c>
      <c r="T101" s="76">
        <v>7810</v>
      </c>
      <c r="U101" s="76">
        <v>7810</v>
      </c>
      <c r="V101" s="62"/>
      <c r="W101" s="63">
        <v>1</v>
      </c>
      <c r="X101" s="63" t="s">
        <v>146</v>
      </c>
    </row>
    <row r="102" spans="1:24" ht="15.75">
      <c r="A102" s="68">
        <v>89</v>
      </c>
      <c r="B102" s="66" t="s">
        <v>147</v>
      </c>
      <c r="C102" s="71" t="s">
        <v>149</v>
      </c>
      <c r="D102" s="64"/>
      <c r="E102" s="67"/>
      <c r="F102" s="68"/>
      <c r="G102" s="63"/>
      <c r="H102" s="63">
        <v>130</v>
      </c>
      <c r="I102" s="63"/>
      <c r="J102" s="63"/>
      <c r="K102" s="67"/>
      <c r="L102" s="63"/>
      <c r="M102" s="63"/>
      <c r="N102" s="63"/>
      <c r="O102" s="63"/>
      <c r="P102" s="63"/>
      <c r="Q102" s="68"/>
      <c r="R102" s="75"/>
      <c r="S102" s="76">
        <v>269677.12</v>
      </c>
      <c r="T102" s="76">
        <v>269677.12</v>
      </c>
      <c r="U102" s="76">
        <v>134838.5</v>
      </c>
      <c r="V102" s="62"/>
      <c r="W102" s="63">
        <v>1</v>
      </c>
      <c r="X102" s="63" t="s">
        <v>148</v>
      </c>
    </row>
    <row r="103" spans="1:24" ht="31.5">
      <c r="A103" s="68">
        <v>90</v>
      </c>
      <c r="B103" s="66" t="s">
        <v>86</v>
      </c>
      <c r="C103" s="71" t="s">
        <v>233</v>
      </c>
      <c r="D103" s="64"/>
      <c r="E103" s="67">
        <v>7</v>
      </c>
      <c r="F103" s="68"/>
      <c r="G103" s="63"/>
      <c r="H103" s="63"/>
      <c r="I103" s="63"/>
      <c r="J103" s="63"/>
      <c r="K103" s="67"/>
      <c r="L103" s="63"/>
      <c r="M103" s="63"/>
      <c r="N103" s="63"/>
      <c r="O103" s="63"/>
      <c r="P103" s="63"/>
      <c r="Q103" s="68"/>
      <c r="R103" s="75">
        <v>466.1</v>
      </c>
      <c r="S103" s="76">
        <v>466.1</v>
      </c>
      <c r="T103" s="76">
        <v>466.1</v>
      </c>
      <c r="U103" s="76">
        <v>466.1</v>
      </c>
      <c r="V103" s="62"/>
      <c r="W103" s="63">
        <v>1</v>
      </c>
      <c r="X103" s="63" t="s">
        <v>87</v>
      </c>
    </row>
    <row r="104" spans="1:24" ht="15.75">
      <c r="A104" s="68">
        <v>91</v>
      </c>
      <c r="B104" s="66" t="s">
        <v>66</v>
      </c>
      <c r="C104" s="71" t="s">
        <v>67</v>
      </c>
      <c r="D104" s="64"/>
      <c r="E104" s="67"/>
      <c r="F104" s="68">
        <v>30</v>
      </c>
      <c r="G104" s="63"/>
      <c r="H104" s="63"/>
      <c r="I104" s="63"/>
      <c r="J104" s="63"/>
      <c r="K104" s="67"/>
      <c r="L104" s="63"/>
      <c r="M104" s="63"/>
      <c r="N104" s="63"/>
      <c r="O104" s="63"/>
      <c r="P104" s="63"/>
      <c r="Q104" s="68"/>
      <c r="R104" s="75">
        <v>312.4</v>
      </c>
      <c r="S104" s="75">
        <v>9372</v>
      </c>
      <c r="T104" s="75">
        <v>9372</v>
      </c>
      <c r="U104" s="75">
        <v>9372</v>
      </c>
      <c r="V104" s="62"/>
      <c r="W104" s="63">
        <v>1</v>
      </c>
      <c r="X104" s="63" t="s">
        <v>68</v>
      </c>
    </row>
    <row r="105" spans="1:24" ht="15.75">
      <c r="A105" s="68">
        <v>92</v>
      </c>
      <c r="B105" s="66" t="s">
        <v>317</v>
      </c>
      <c r="C105" s="71" t="s">
        <v>318</v>
      </c>
      <c r="D105" s="64"/>
      <c r="E105" s="67"/>
      <c r="F105" s="68"/>
      <c r="G105" s="63"/>
      <c r="H105" s="63"/>
      <c r="I105" s="63"/>
      <c r="J105" s="63"/>
      <c r="K105" s="67"/>
      <c r="L105" s="63"/>
      <c r="M105" s="63"/>
      <c r="N105" s="63"/>
      <c r="O105" s="63"/>
      <c r="P105" s="63"/>
      <c r="Q105" s="68"/>
      <c r="R105" s="75">
        <v>466.1</v>
      </c>
      <c r="S105" s="76">
        <v>466.1</v>
      </c>
      <c r="T105" s="76">
        <v>466.1</v>
      </c>
      <c r="U105" s="76">
        <v>466.1</v>
      </c>
      <c r="V105" s="62"/>
      <c r="W105" s="63">
        <v>1</v>
      </c>
      <c r="X105" s="63" t="s">
        <v>204</v>
      </c>
    </row>
    <row r="106" spans="1:24" ht="15.75">
      <c r="A106" s="68">
        <v>93</v>
      </c>
      <c r="B106" s="66" t="s">
        <v>202</v>
      </c>
      <c r="C106" s="71" t="s">
        <v>203</v>
      </c>
      <c r="D106" s="64"/>
      <c r="E106" s="67"/>
      <c r="F106" s="68"/>
      <c r="G106" s="63"/>
      <c r="H106" s="63">
        <v>100</v>
      </c>
      <c r="I106" s="63"/>
      <c r="J106" s="63"/>
      <c r="K106" s="67"/>
      <c r="L106" s="63"/>
      <c r="M106" s="63"/>
      <c r="N106" s="63"/>
      <c r="O106" s="63"/>
      <c r="P106" s="63"/>
      <c r="Q106" s="68"/>
      <c r="R106" s="75">
        <v>312.4</v>
      </c>
      <c r="S106" s="76"/>
      <c r="T106" s="76">
        <v>31240</v>
      </c>
      <c r="U106" s="76"/>
      <c r="V106" s="62"/>
      <c r="W106" s="63">
        <v>1</v>
      </c>
      <c r="X106" s="63" t="s">
        <v>88</v>
      </c>
    </row>
    <row r="107" spans="1:24" ht="15.75">
      <c r="A107" s="68"/>
      <c r="B107" s="66"/>
      <c r="C107" s="71"/>
      <c r="D107" s="64"/>
      <c r="E107" s="67"/>
      <c r="F107" s="68"/>
      <c r="G107" s="63"/>
      <c r="H107" s="63"/>
      <c r="I107" s="63"/>
      <c r="J107" s="63"/>
      <c r="K107" s="67"/>
      <c r="L107" s="63"/>
      <c r="M107" s="63"/>
      <c r="N107" s="63"/>
      <c r="O107" s="63"/>
      <c r="P107" s="63"/>
      <c r="Q107" s="68"/>
      <c r="R107" s="75"/>
      <c r="S107" s="76"/>
      <c r="T107" s="76"/>
      <c r="U107" s="76"/>
      <c r="V107" s="62"/>
      <c r="W107" s="63"/>
      <c r="X107" s="63"/>
    </row>
    <row r="108" spans="1:24" ht="15.75">
      <c r="A108" s="68"/>
      <c r="B108" s="66"/>
      <c r="C108" s="71"/>
      <c r="D108" s="64"/>
      <c r="E108" s="67"/>
      <c r="F108" s="68"/>
      <c r="G108" s="63"/>
      <c r="H108" s="63"/>
      <c r="I108" s="63"/>
      <c r="J108" s="63"/>
      <c r="K108" s="67"/>
      <c r="L108" s="63"/>
      <c r="M108" s="63"/>
      <c r="N108" s="63"/>
      <c r="O108" s="63"/>
      <c r="P108" s="63"/>
      <c r="Q108" s="68"/>
      <c r="R108" s="75"/>
      <c r="S108" s="76"/>
      <c r="T108" s="76"/>
      <c r="U108" s="76"/>
      <c r="V108" s="62"/>
      <c r="W108" s="63"/>
      <c r="X108" s="63"/>
    </row>
    <row r="109" spans="1:24" ht="16.5" thickBot="1">
      <c r="A109" s="68"/>
      <c r="B109" s="66"/>
      <c r="C109" s="71"/>
      <c r="D109" s="64"/>
      <c r="E109" s="67"/>
      <c r="F109" s="68"/>
      <c r="G109" s="63"/>
      <c r="H109" s="63"/>
      <c r="I109" s="63"/>
      <c r="J109" s="63"/>
      <c r="K109" s="67"/>
      <c r="L109" s="63"/>
      <c r="M109" s="63"/>
      <c r="N109" s="63"/>
      <c r="O109" s="63"/>
      <c r="P109" s="63"/>
      <c r="Q109" s="68"/>
      <c r="R109" s="75"/>
      <c r="S109" s="75"/>
      <c r="T109" s="75"/>
      <c r="U109" s="75"/>
      <c r="V109" s="62"/>
      <c r="W109" s="63"/>
      <c r="X109" s="63"/>
    </row>
    <row r="110" spans="1:24" ht="16.5" thickBot="1">
      <c r="A110" s="86" t="s">
        <v>74</v>
      </c>
      <c r="B110" s="87"/>
      <c r="C110" s="88"/>
      <c r="D110" s="57"/>
      <c r="E110" s="2">
        <f aca="true" t="shared" si="1" ref="E110:U110">SUM(E13:E109)</f>
        <v>488.6</v>
      </c>
      <c r="F110" s="2">
        <f t="shared" si="1"/>
        <v>175</v>
      </c>
      <c r="G110" s="2">
        <f t="shared" si="1"/>
        <v>1028</v>
      </c>
      <c r="H110" s="2">
        <f t="shared" si="1"/>
        <v>402</v>
      </c>
      <c r="I110" s="2">
        <f t="shared" si="1"/>
        <v>45</v>
      </c>
      <c r="J110" s="2">
        <f t="shared" si="1"/>
        <v>523.4</v>
      </c>
      <c r="K110" s="2">
        <f t="shared" si="1"/>
        <v>605</v>
      </c>
      <c r="L110" s="2">
        <f t="shared" si="1"/>
        <v>25</v>
      </c>
      <c r="M110" s="2">
        <f t="shared" si="1"/>
        <v>85</v>
      </c>
      <c r="N110" s="2">
        <f t="shared" si="1"/>
        <v>0</v>
      </c>
      <c r="O110" s="2">
        <f t="shared" si="1"/>
        <v>0</v>
      </c>
      <c r="P110" s="2">
        <f t="shared" si="1"/>
        <v>0</v>
      </c>
      <c r="Q110" s="2">
        <f t="shared" si="1"/>
        <v>261</v>
      </c>
      <c r="R110" s="77">
        <f t="shared" si="1"/>
        <v>2380778.5600000015</v>
      </c>
      <c r="S110" s="77">
        <f t="shared" si="1"/>
        <v>3603115.8220000025</v>
      </c>
      <c r="T110" s="77">
        <f t="shared" si="1"/>
        <v>3634355.8220000025</v>
      </c>
      <c r="U110" s="77">
        <f t="shared" si="1"/>
        <v>3468277.2020000024</v>
      </c>
      <c r="V110" s="2"/>
      <c r="W110" s="2">
        <f>SUM(W13:W109)</f>
        <v>253</v>
      </c>
      <c r="X110" s="2"/>
    </row>
    <row r="111" spans="1:24" ht="16.5" thickBot="1">
      <c r="A111" s="3"/>
      <c r="B111" s="3"/>
      <c r="C111" s="3"/>
      <c r="D111" s="3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50"/>
      <c r="T111" s="50"/>
      <c r="U111" s="50"/>
      <c r="V111" s="50"/>
      <c r="W111" s="51"/>
      <c r="X111" s="51"/>
    </row>
    <row r="112" spans="1:24" ht="16.5" thickBot="1">
      <c r="A112" s="83" t="s">
        <v>75</v>
      </c>
      <c r="B112" s="84"/>
      <c r="C112" s="85"/>
      <c r="D112" s="43"/>
      <c r="E112" s="17">
        <v>4721</v>
      </c>
      <c r="F112" s="17"/>
      <c r="G112" s="17"/>
      <c r="H112" s="17"/>
      <c r="I112" s="17"/>
      <c r="J112" s="17"/>
      <c r="K112" s="17"/>
      <c r="L112" s="18"/>
      <c r="M112" s="17"/>
      <c r="N112" s="16"/>
      <c r="O112" s="17"/>
      <c r="P112" s="18"/>
      <c r="Q112" s="18"/>
      <c r="R112" s="60">
        <v>466.1</v>
      </c>
      <c r="S112" s="61">
        <v>265677</v>
      </c>
      <c r="T112" s="61">
        <v>265677</v>
      </c>
      <c r="U112" s="61">
        <v>265677</v>
      </c>
      <c r="V112" s="20">
        <f>W112*R112</f>
        <v>265677</v>
      </c>
      <c r="W112" s="52">
        <v>570</v>
      </c>
      <c r="X112" s="52">
        <f>570*1788</f>
        <v>1019160</v>
      </c>
    </row>
    <row r="113" spans="1:24" ht="15.75">
      <c r="A113" s="21"/>
      <c r="B113" s="21"/>
      <c r="C113" s="21"/>
      <c r="D113" s="21"/>
      <c r="E113" s="6"/>
      <c r="F113" s="6"/>
      <c r="G113" s="6"/>
      <c r="H113" s="22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45"/>
      <c r="T113" s="45"/>
      <c r="U113" s="45"/>
      <c r="V113" s="45"/>
      <c r="W113" s="53"/>
      <c r="X113" s="53"/>
    </row>
    <row r="114" spans="1:24" ht="15.75">
      <c r="A114" s="54"/>
      <c r="B114" s="54" t="s">
        <v>55</v>
      </c>
      <c r="C114" s="54"/>
      <c r="D114" s="54"/>
      <c r="E114" s="23">
        <f>SUM(E110:E112)</f>
        <v>5209.6</v>
      </c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4"/>
      <c r="T114" s="24"/>
      <c r="U114" s="24">
        <f>SUM(U110:U112)</f>
        <v>3733954.2020000024</v>
      </c>
      <c r="V114" s="24"/>
      <c r="W114" s="55"/>
      <c r="X114" s="55"/>
    </row>
    <row r="115" spans="1:24" ht="16.5" thickBot="1">
      <c r="A115" s="25"/>
      <c r="B115" s="25"/>
      <c r="C115" s="25"/>
      <c r="D115" s="25"/>
      <c r="E115" s="2"/>
      <c r="F115" s="2"/>
      <c r="G115" s="2"/>
      <c r="H115" s="26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30"/>
      <c r="T115" s="30"/>
      <c r="U115" s="30"/>
      <c r="V115" s="30"/>
      <c r="W115" s="49">
        <f>W112+W110</f>
        <v>823</v>
      </c>
      <c r="X115" s="49"/>
    </row>
    <row r="116" spans="1:24" ht="12.75">
      <c r="A116" s="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42"/>
      <c r="T116" s="42"/>
      <c r="U116" s="42"/>
      <c r="V116" s="56"/>
      <c r="W116" s="27"/>
      <c r="X116" s="7"/>
    </row>
    <row r="117" spans="1:25" ht="12.75">
      <c r="A117" s="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42"/>
      <c r="T117" s="42"/>
      <c r="U117" s="42" t="e">
        <f>#REF!+#REF!+#REF!+#REF!+#REF!+U49+U19</f>
        <v>#REF!</v>
      </c>
      <c r="V117" s="56" t="e">
        <f>#REF!+#REF!</f>
        <v>#REF!</v>
      </c>
      <c r="W117" s="27"/>
      <c r="X117" s="7" t="e">
        <f>#REF!+W100+W99+W93+W89+W79+W66+W63+W61+W57+W50+W42+W41+W39+W35+W28+W25+#REF!+#REF!+W14</f>
        <v>#REF!</v>
      </c>
      <c r="Y117" t="s">
        <v>142</v>
      </c>
    </row>
    <row r="118" spans="1:24" ht="12.75">
      <c r="A118" s="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42" t="e">
        <f>#REF!+#REF!+#REF!+U49+U19</f>
        <v>#REF!</v>
      </c>
      <c r="T118" s="42"/>
      <c r="U118" s="42" t="e">
        <f>U117-#REF!-#REF!-#REF!</f>
        <v>#REF!</v>
      </c>
      <c r="V118" s="56"/>
      <c r="W118" s="27"/>
      <c r="X118" s="7"/>
    </row>
    <row r="119" spans="1:24" ht="15.75">
      <c r="A119" s="7"/>
      <c r="B119" s="27"/>
      <c r="C119" s="27"/>
      <c r="D119" s="27"/>
      <c r="E119" s="27"/>
      <c r="F119" s="27"/>
      <c r="G119" s="27"/>
      <c r="H119" s="27"/>
      <c r="I119" s="27"/>
      <c r="J119" s="27"/>
      <c r="K119" s="33"/>
      <c r="L119" s="34" t="s">
        <v>72</v>
      </c>
      <c r="M119" s="31"/>
      <c r="N119" s="31"/>
      <c r="O119" s="31"/>
      <c r="P119" s="31"/>
      <c r="Q119" s="31"/>
      <c r="R119" s="31"/>
      <c r="S119" s="42"/>
      <c r="T119" s="42" t="e">
        <f>(#REF!+#REF!)*1.18</f>
        <v>#REF!</v>
      </c>
      <c r="U119" s="42" t="e">
        <f>U114-U117</f>
        <v>#REF!</v>
      </c>
      <c r="V119" s="56" t="e">
        <f>U114-#REF!-#REF!</f>
        <v>#REF!</v>
      </c>
      <c r="W119" s="56" t="e">
        <f>V119*1.18</f>
        <v>#REF!</v>
      </c>
      <c r="X119" s="7"/>
    </row>
    <row r="120" spans="1:24" ht="15.75">
      <c r="A120" s="7"/>
      <c r="B120" s="27"/>
      <c r="C120" s="27"/>
      <c r="D120" s="27"/>
      <c r="E120" s="27"/>
      <c r="F120" s="27"/>
      <c r="G120" s="27"/>
      <c r="H120" s="27"/>
      <c r="I120" s="27"/>
      <c r="J120" s="27"/>
      <c r="K120" s="33"/>
      <c r="L120" s="35"/>
      <c r="M120" s="31" t="s">
        <v>65</v>
      </c>
      <c r="N120" s="31"/>
      <c r="O120" s="31"/>
      <c r="P120" s="36"/>
      <c r="Q120" s="31"/>
      <c r="R120" s="31" t="s">
        <v>73</v>
      </c>
      <c r="S120" s="42"/>
      <c r="T120" s="42"/>
      <c r="U120" s="42"/>
      <c r="V120" s="56"/>
      <c r="W120" s="27"/>
      <c r="X120" s="7"/>
    </row>
    <row r="121" spans="1:24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</row>
    <row r="122" spans="1:24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</row>
  </sheetData>
  <mergeCells count="12">
    <mergeCell ref="A110:C110"/>
    <mergeCell ref="A112:C112"/>
    <mergeCell ref="E7:K7"/>
    <mergeCell ref="L7:Q7"/>
    <mergeCell ref="E8:H8"/>
    <mergeCell ref="I8:K8"/>
    <mergeCell ref="L8:N8"/>
    <mergeCell ref="O8:Q8"/>
    <mergeCell ref="B2:W2"/>
    <mergeCell ref="B3:W3"/>
    <mergeCell ref="B4:W4"/>
    <mergeCell ref="E6:Q6"/>
  </mergeCells>
  <printOptions/>
  <pageMargins left="0.75" right="0.75" top="1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"Горэлектросети"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User25</dc:creator>
  <cp:keywords/>
  <dc:description/>
  <cp:lastModifiedBy>Кукин Андрей</cp:lastModifiedBy>
  <cp:lastPrinted>2012-12-24T04:52:33Z</cp:lastPrinted>
  <dcterms:created xsi:type="dcterms:W3CDTF">2009-02-02T02:23:58Z</dcterms:created>
  <dcterms:modified xsi:type="dcterms:W3CDTF">2013-04-02T07:23:35Z</dcterms:modified>
  <cp:category/>
  <cp:version/>
  <cp:contentType/>
  <cp:contentStatus/>
</cp:coreProperties>
</file>